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240" activeTab="1"/>
  </bookViews>
  <sheets>
    <sheet name="FORMAT PEMBAYARAN" sheetId="1" r:id="rId1"/>
    <sheet name="FORMAT REKAPITULASI" sheetId="2" r:id="rId2"/>
    <sheet name="SK DIRJEN" sheetId="3" r:id="rId3"/>
  </sheets>
  <definedNames/>
  <calcPr fullCalcOnLoad="1"/>
</workbook>
</file>

<file path=xl/sharedStrings.xml><?xml version="1.0" encoding="utf-8"?>
<sst xmlns="http://schemas.openxmlformats.org/spreadsheetml/2006/main" count="331" uniqueCount="232">
  <si>
    <t>NO</t>
  </si>
  <si>
    <t>NAMA</t>
  </si>
  <si>
    <t>NIP</t>
  </si>
  <si>
    <t>NUPTK</t>
  </si>
  <si>
    <t>NRG</t>
  </si>
  <si>
    <t>NO PESERTA</t>
  </si>
  <si>
    <t>PPh Pasal 21</t>
  </si>
  <si>
    <t>Gol III ( 5% )</t>
  </si>
  <si>
    <t>Gol. IV ( 15% )</t>
  </si>
  <si>
    <t xml:space="preserve"> P O T O N G A N</t>
  </si>
  <si>
    <t>ZAKAT</t>
  </si>
  <si>
    <t>( 2,5% )</t>
  </si>
  <si>
    <t>dst</t>
  </si>
  <si>
    <t>J U M L A H</t>
  </si>
  <si>
    <t>GOL</t>
  </si>
  <si>
    <t>JUMLAH POTONGAN</t>
  </si>
  <si>
    <t>TUNJANGAN BERSIH</t>
  </si>
  <si>
    <t>Ahmad</t>
  </si>
  <si>
    <t>IV/A</t>
  </si>
  <si>
    <t>11086102710356</t>
  </si>
  <si>
    <t>2150737640300043</t>
  </si>
  <si>
    <t>110271782102</t>
  </si>
  <si>
    <t>5662737639300012</t>
  </si>
  <si>
    <t>110271113139</t>
  </si>
  <si>
    <t>11086102710151</t>
  </si>
  <si>
    <t>Arman</t>
  </si>
  <si>
    <t>III/D</t>
  </si>
  <si>
    <t>12 Digit</t>
  </si>
  <si>
    <t>14 Digit</t>
  </si>
  <si>
    <t xml:space="preserve"> 16 Digit</t>
  </si>
  <si>
    <t>PENGISIAN NO .REKENING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</si>
  <si>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</si>
  <si>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</si>
  <si>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</si>
  <si>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</si>
  <si>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</si>
  <si>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</si>
  <si>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</si>
  <si>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</si>
  <si>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</si>
  <si>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</si>
  <si>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</si>
  <si>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</si>
  <si>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</si>
  <si>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</si>
  <si>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</si>
  <si>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</si>
  <si>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</si>
  <si>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</si>
  <si>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LAHIR </t>
  </si>
  <si>
    <t>PENSIUN</t>
  </si>
  <si>
    <t>19</t>
  </si>
  <si>
    <t>195404081979021001</t>
  </si>
  <si>
    <t>Ardi</t>
  </si>
  <si>
    <t>1740723633200002</t>
  </si>
  <si>
    <t>084027037001</t>
  </si>
  <si>
    <t>08086115610536</t>
  </si>
  <si>
    <t>01/05/2014</t>
  </si>
  <si>
    <t>NAMA DI REKENING</t>
  </si>
  <si>
    <t>NO. REKENING</t>
  </si>
  <si>
    <t>7039731632300023</t>
  </si>
  <si>
    <t>08086181010569</t>
  </si>
  <si>
    <t>083930045005</t>
  </si>
  <si>
    <t>195307071981032002</t>
  </si>
  <si>
    <t>Arni</t>
  </si>
  <si>
    <t>01/08/2013</t>
  </si>
  <si>
    <t>08/04/1954</t>
  </si>
  <si>
    <t>SEKOLAH ASAL</t>
  </si>
  <si>
    <t>20</t>
  </si>
  <si>
    <t>(6)</t>
  </si>
  <si>
    <t>(7)</t>
  </si>
  <si>
    <t>(8)</t>
  </si>
  <si>
    <t>(9)</t>
  </si>
  <si>
    <t>(1)</t>
  </si>
  <si>
    <t>(2)</t>
  </si>
  <si>
    <t>(3)</t>
  </si>
  <si>
    <t>(4)</t>
  </si>
  <si>
    <t>(5)</t>
  </si>
  <si>
    <t>(19)</t>
  </si>
  <si>
    <t>(20)</t>
  </si>
  <si>
    <t>22</t>
  </si>
  <si>
    <t>23</t>
  </si>
  <si>
    <t>24</t>
  </si>
  <si>
    <t>(22)</t>
  </si>
  <si>
    <t>(23)</t>
  </si>
  <si>
    <t>(24)</t>
  </si>
  <si>
    <t>NOMOR SERTIFIKAT PENDIDIK</t>
  </si>
  <si>
    <t>GAJI POKOK PP 15 Tahun 2012</t>
  </si>
  <si>
    <t>TANGGAL/BULAN /TAHUN</t>
  </si>
  <si>
    <t>BIDANG STUDI DI SERTIFIKAT</t>
  </si>
  <si>
    <t>UNTUK PERHATIAN :</t>
  </si>
  <si>
    <t>LULUS SERTIFIKASI</t>
  </si>
  <si>
    <t>NAMA BANK</t>
  </si>
  <si>
    <t>KESALAHAN PENULISAN GAJI YANG MENGAKIBATKAN TERJADINYA KEKURANGAN MAKA TIDAK BISA UNTUK DIRAPELKAN ATAU TIDAK BISA DIMINTAKAN KEMBALI</t>
  </si>
  <si>
    <r>
      <rPr>
        <b/>
        <sz val="12"/>
        <color indexed="10"/>
        <rFont val="Calibri"/>
        <family val="2"/>
      </rPr>
      <t>JANGAN MENGGANTI</t>
    </r>
    <r>
      <rPr>
        <b/>
        <sz val="12"/>
        <color indexed="8"/>
        <rFont val="Calibri"/>
        <family val="2"/>
      </rPr>
      <t xml:space="preserve"> FORMAT EXCEL INI DENGAN FORMAT WORD ATAU YANG LAINNYA</t>
    </r>
  </si>
  <si>
    <r>
      <t xml:space="preserve">PENULISAN NIP, NO PESERTA, NUPTK DAN NRG </t>
    </r>
    <r>
      <rPr>
        <b/>
        <sz val="12"/>
        <color indexed="10"/>
        <rFont val="Calibri"/>
        <family val="2"/>
      </rPr>
      <t>JANGAN DIBERI SPASI</t>
    </r>
  </si>
  <si>
    <t>YANG DIUSULKAN ADALAH GURU YANG SUDAH KELUAR SK DIRJENNYA, DAN DATANYA SESUAI DENGAN SK DIRJEN YANG DIBERIKAN OLEH DINAS PENDIDIKAN KOTA PADANG</t>
  </si>
  <si>
    <t>JUMLAH YANG DIUSULKAN PEMBAYARAN</t>
  </si>
  <si>
    <t>JUMLAH YANG TIDAK DIUSULKAN PEMBAYARAN</t>
  </si>
  <si>
    <t>KETERANGAN TIDAK DIUSULKAN</t>
  </si>
  <si>
    <t>dst.</t>
  </si>
  <si>
    <t>NOMOR</t>
  </si>
  <si>
    <t>TANGGAL</t>
  </si>
  <si>
    <t>25</t>
  </si>
  <si>
    <t>(25)</t>
  </si>
  <si>
    <t>0003.0861/D5.6/TP/T/2013</t>
  </si>
  <si>
    <t>(10)</t>
  </si>
  <si>
    <t>21</t>
  </si>
  <si>
    <t xml:space="preserve"> SK TUNJANGAN PROFESI (SK DIRJEN)</t>
  </si>
  <si>
    <t>(11)</t>
  </si>
  <si>
    <t>(21)</t>
  </si>
  <si>
    <t>DAFTAR USULAN PEMBAYARAN TUNJANGAN PROFESI GURU PNS TRIWULAN 3 TAHUN 2013</t>
  </si>
  <si>
    <t>BULAN : JULI S/D SEPTEMBER 2013</t>
  </si>
  <si>
    <t>Contoh : Format Pembayaran Tunjangan Profesi Guru PNS Triwulan 3 Tahun 2013</t>
  </si>
  <si>
    <t>REKAPITULASI DAFTAR USULAN PEMBAYARAN TPG TRIWULAN 3 TAHUN 2013</t>
  </si>
  <si>
    <t>Padang,    September 2013</t>
  </si>
  <si>
    <t>JUMLAH</t>
  </si>
  <si>
    <t>APABILA GAJI POKOK YANG TERDAPAT DI SK TIDAK SESUAI DENGAN GAJI POKOK  YANG TERDAPAT DALAM AMPRAH GAJI, MAKA PEDOMANI  GAJI POKOK YANG TERTULIS DALAM AMPRAH GAJI</t>
  </si>
  <si>
    <t>JUMLAH TUNJANGAN</t>
  </si>
  <si>
    <t>JUMLAH BULAN</t>
  </si>
  <si>
    <r>
      <t xml:space="preserve">PENGISIAN ANGKA-ANGKA PADA KOLOM 11 S.D. KOLOM 18 MENGGUNAKAN </t>
    </r>
    <r>
      <rPr>
        <b/>
        <i/>
        <sz val="12"/>
        <color indexed="10"/>
        <rFont val="Calibri"/>
        <family val="2"/>
      </rPr>
      <t>FORMAT ACCOUNTING (JANGAN DIKETIK MANUAL/MENGGUNAKAN TANDA BACA)</t>
    </r>
  </si>
  <si>
    <t>26</t>
  </si>
  <si>
    <t>( 12)</t>
  </si>
  <si>
    <t>(13) = (11) X (12)</t>
  </si>
  <si>
    <t>(14) = 5% X (13)</t>
  </si>
  <si>
    <t>(15) = 15% X (13)</t>
  </si>
  <si>
    <t>(16) = 2,5% X (13)</t>
  </si>
  <si>
    <t>(17) = (14)+(15)+(16)</t>
  </si>
  <si>
    <t>(18)=(13)-(17)</t>
  </si>
  <si>
    <t>SMA…</t>
  </si>
  <si>
    <t>0002.0861/D5.6/TP/T/2013</t>
  </si>
  <si>
    <t>0005.0861/D5.6/TP/T/2013</t>
  </si>
  <si>
    <t>0011.0861/D5.6/TP/T/2013</t>
  </si>
  <si>
    <t xml:space="preserve"> NOMOR SK TUNJANGAN PROFESI GURU (SK DIRJEN) </t>
  </si>
  <si>
    <t xml:space="preserve"> SK TUNJANGAN PROFESI GURU (SK DIRJEN) </t>
  </si>
  <si>
    <t>(27)</t>
  </si>
  <si>
    <t>195307151980031001</t>
  </si>
  <si>
    <t>195308171986031006</t>
  </si>
  <si>
    <t>15/07/1953</t>
  </si>
  <si>
    <t>17/08/1953</t>
  </si>
  <si>
    <t>01/09/2013</t>
  </si>
  <si>
    <t xml:space="preserve">USULAN DIURUTKAN DARI NOMOR SK TERKECIL </t>
  </si>
  <si>
    <r>
      <t>Kepala UPTD Kec, SMP,SMA/SMK</t>
    </r>
    <r>
      <rPr>
        <sz val="11"/>
        <color indexed="8"/>
        <rFont val="Calibri"/>
        <family val="2"/>
      </rPr>
      <t>*</t>
    </r>
  </si>
  <si>
    <t>.................................................</t>
  </si>
  <si>
    <r>
      <t xml:space="preserve">SEMUA KOLOM WAJIB DIISI </t>
    </r>
    <r>
      <rPr>
        <b/>
        <sz val="12"/>
        <color indexed="10"/>
        <rFont val="Calibri"/>
        <family val="2"/>
      </rPr>
      <t>TIDAK ADA YANG KOSONG</t>
    </r>
  </si>
  <si>
    <r>
      <t xml:space="preserve">NAMA DI BUKU REKENING BANK DIISI DENGAN </t>
    </r>
    <r>
      <rPr>
        <b/>
        <sz val="12"/>
        <color indexed="10"/>
        <rFont val="Calibri"/>
        <family val="2"/>
      </rPr>
      <t xml:space="preserve">NAMA YANG TERTULIS </t>
    </r>
    <r>
      <rPr>
        <b/>
        <sz val="12"/>
        <color indexed="8"/>
        <rFont val="Calibri"/>
        <family val="2"/>
      </rPr>
      <t>DI BUKU REKENING BANK</t>
    </r>
  </si>
  <si>
    <r>
      <t xml:space="preserve">GAJI POKOK DIISI SESUAI DENGAN </t>
    </r>
    <r>
      <rPr>
        <b/>
        <sz val="12"/>
        <color indexed="10"/>
        <rFont val="Calibri"/>
        <family val="2"/>
      </rPr>
      <t>GAJI POKOK PP 15 TAHUN 2012</t>
    </r>
  </si>
  <si>
    <t>JUMLAH BULAN DIISI SESUAI DENGAN  JUMLAH BULAN YANG AKAN DIBAYARKAN PADA TRIWULAN INI</t>
  </si>
  <si>
    <t>0008.0861/D5.6/TP/T/2013</t>
  </si>
  <si>
    <t>Dra. Isnimar</t>
  </si>
  <si>
    <t>111801407009</t>
  </si>
  <si>
    <t>Miswarti Oktarina, S.Pd.</t>
  </si>
  <si>
    <t>120971275003</t>
  </si>
  <si>
    <t>TEMPAT TUGAS</t>
  </si>
  <si>
    <t>SMAN 16 Padang</t>
  </si>
  <si>
    <t>SMKN 4 Padang</t>
  </si>
  <si>
    <t xml:space="preserve">DAFTAR GURU PNS DIKMEN TELAH KELUAR SK DIRJEN 2013 </t>
  </si>
  <si>
    <t>Hj. Tita Herawaty, S.Pd</t>
  </si>
  <si>
    <t>SMA Muhammadiyah 2</t>
  </si>
  <si>
    <t>085329046002</t>
  </si>
  <si>
    <t>073433060003</t>
  </si>
  <si>
    <t>SMAN 12 Padang</t>
  </si>
  <si>
    <t>0010.0861/D5.6/TP/T/2013</t>
  </si>
  <si>
    <t>16/04/2013</t>
  </si>
  <si>
    <t>18/04/2013</t>
  </si>
  <si>
    <t>Dra. Yetti Andena</t>
  </si>
  <si>
    <t>073935055013</t>
  </si>
  <si>
    <t>SMAN 8 Padang</t>
  </si>
  <si>
    <t>121571197004</t>
  </si>
  <si>
    <t>SMK Pelayaran</t>
  </si>
  <si>
    <t>SMKN 1 PADANG</t>
  </si>
  <si>
    <t>SMKN 2 PADANG</t>
  </si>
  <si>
    <t>083934054019</t>
  </si>
  <si>
    <t>091940892008</t>
  </si>
  <si>
    <t>073627047013</t>
  </si>
  <si>
    <t>SMKN 3 PADANG</t>
  </si>
  <si>
    <t>121841522001</t>
  </si>
  <si>
    <t>SMAN 1 Padang</t>
  </si>
  <si>
    <t>122271158001</t>
  </si>
  <si>
    <t>111901418001</t>
  </si>
  <si>
    <t>070901941001</t>
  </si>
  <si>
    <t>075432050011</t>
  </si>
  <si>
    <t>SMAN 3 PADANG</t>
  </si>
  <si>
    <t xml:space="preserve">SMA Muhammadiyah 3 </t>
  </si>
  <si>
    <t>0020.0861/D5.6/TP/T/2013</t>
  </si>
  <si>
    <t>197110012003122004</t>
  </si>
  <si>
    <t>196704231998022001</t>
  </si>
  <si>
    <t>196411142002122002</t>
  </si>
  <si>
    <t>195406211984032002</t>
  </si>
  <si>
    <t>196810021992032003</t>
  </si>
  <si>
    <t>196312071988032002</t>
  </si>
  <si>
    <t>196812182007012005</t>
  </si>
  <si>
    <t>196211071990031005</t>
  </si>
  <si>
    <t>196512141989032004</t>
  </si>
  <si>
    <t>195504041980031013</t>
  </si>
  <si>
    <t>196109011985122001</t>
  </si>
  <si>
    <t>197212081997022002</t>
  </si>
  <si>
    <t>196707022007012007</t>
  </si>
  <si>
    <t>195809221986032005</t>
  </si>
  <si>
    <t>*Hapus yang tidak perlu</t>
  </si>
  <si>
    <r>
      <t>UPTD Kec./ SMA/SMK</t>
    </r>
    <r>
      <rPr>
        <b/>
        <sz val="14"/>
        <color indexed="8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…</t>
    </r>
    <r>
      <rPr>
        <b/>
        <sz val="14"/>
        <color indexed="8"/>
        <rFont val="Calibri"/>
        <family val="2"/>
      </rPr>
      <t>…………………..PADANG</t>
    </r>
  </si>
  <si>
    <t xml:space="preserve">CATATAN </t>
  </si>
  <si>
    <t>KETERANGAN</t>
  </si>
  <si>
    <t>Mahmuda</t>
  </si>
  <si>
    <t>Mersi</t>
  </si>
  <si>
    <t>Tidak cukup jam</t>
  </si>
  <si>
    <t>Tidak cukup jam dan tidak linear</t>
  </si>
  <si>
    <t>……………</t>
  </si>
  <si>
    <t>Salsa</t>
  </si>
  <si>
    <t>Belum Keluar SK Dirjen</t>
  </si>
  <si>
    <t>-</t>
  </si>
  <si>
    <t>II</t>
  </si>
  <si>
    <t>III</t>
  </si>
  <si>
    <t>IV</t>
  </si>
  <si>
    <t>Drs. Firdaus</t>
  </si>
  <si>
    <t>Drs. H.Yusrizal,M.M.</t>
  </si>
  <si>
    <t>Elfiza</t>
  </si>
  <si>
    <t>Farida, S.Pd.</t>
  </si>
  <si>
    <t>Asri Yanti, S.Pd.,M.Si.</t>
  </si>
  <si>
    <t>Siti Nurjanah, Dra.</t>
  </si>
  <si>
    <t>Repilinda S.Pd.</t>
  </si>
  <si>
    <t>Raudah Ilda Desfia ,S.Pd.</t>
  </si>
  <si>
    <t>Dra. Arnizul</t>
  </si>
  <si>
    <t>Yasni, S.Pd.</t>
  </si>
  <si>
    <t>B. DAFTAR GURU YANG SUDAH KELUAR SK DIRJEN TETAPI TIDAK DIUSULKAN PEMBAYARANNYA</t>
  </si>
  <si>
    <t>Syamsul</t>
  </si>
  <si>
    <t>D. JUMLAH GURU YANG TELAH SERTIFIKASI (TAHUN 2006 - 2012)</t>
  </si>
  <si>
    <t xml:space="preserve">: - DAFTAR INI TIDAK MENCANTUMKAN SK NOMOR 0001.0861/D5.6/TP/T/2013  s.d. 0007.0861/D5.6/TP/T/2013 </t>
  </si>
  <si>
    <t xml:space="preserve">     KARENA SUDAH DIAMBIL PIHAK SEKOLAH KETIKA PENCAIRAN THP 1 DAN THP 2 TRIWULAN I TAHUN 2013</t>
  </si>
  <si>
    <t xml:space="preserve"> -  MASIH TERDAPAT SEKITAR 23 ORANG GURU DIKMEN YANG BELUM KELUAR SK DIRJEN</t>
  </si>
  <si>
    <t>A. JUMLAH GURU YANG SUDAH KELUAR SK DIRJEN</t>
  </si>
  <si>
    <t>C. DAFTAR GURU YANG TIDAK DIUSULKAN KARENA BELUM KELUAR SK DIRJEN BAIK YANG MEMENUHI SYARAT DIBAYARKAN MAUPUN TIDAK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</si>
</sst>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.&quot;#,##0_);\(&quot;Rp.&quot;#,##0\)"/>
    <numFmt numFmtId="171" formatCode="&quot;Rp.&quot;#,##0_);[Red]\(&quot;Rp.&quot;#,##0\)"/>
    <numFmt numFmtId="172" formatCode="&quot;Rp.&quot;#,##0.00_);\(&quot;Rp.&quot;#,##0.00\)"/>
    <numFmt numFmtId="173" formatCode="&quot;Rp.&quot;#,##0.00_);[Red]\(&quot;Rp.&quot;#,##0.00\)"/>
    <numFmt numFmtId="174" formatCode="_(&quot;Rp.&quot;* #,##0_);_(&quot;Rp.&quot;* \(#,##0\);_(&quot;Rp.&quot;* &quot;-&quot;_);_(@_)"/>
    <numFmt numFmtId="175" formatCode="_(&quot;Rp.&quot;* #,##0.00_);_(&quot;Rp.&quot;* \(#,##0.00\);_(&quot;Rp.&quot;* &quot;-&quot;??_);_(@_)"/>
    <numFmt numFmtId="176" formatCode="&quot;Rp&quot;#,##0;\-&quot;Rp&quot;#,##0"/>
    <numFmt numFmtId="177" formatCode="&quot;Rp&quot;#,##0;[Red]\-&quot;Rp&quot;#,##0"/>
    <numFmt numFmtId="178" formatCode="&quot;Rp&quot;#,##0.00;\-&quot;Rp&quot;#,##0.00"/>
    <numFmt numFmtId="179" formatCode="&quot;Rp&quot;#,##0.00;[Red]\-&quot;Rp&quot;#,##0.00"/>
    <numFmt numFmtId="180" formatCode="_-&quot;Rp&quot;* #,##0_-;\-&quot;Rp&quot;* #,##0_-;_-&quot;Rp&quot;* &quot;-&quot;_-;_-@_-"/>
    <numFmt numFmtId="181" formatCode="_-* #,##0_-;\-* #,##0_-;_-* &quot;-&quot;_-;_-@_-"/>
    <numFmt numFmtId="182" formatCode="_-&quot;Rp&quot;* #,##0.00_-;\-&quot;Rp&quot;* #,##0.00_-;_-&quot;Rp&quot;* &quot;-&quot;??_-;_-@_-"/>
    <numFmt numFmtId="183" formatCode="_-* #,##0.00_-;\-* #,##0.00_-;_-* &quot;-&quot;??_-;_-@_-"/>
    <numFmt numFmtId="184" formatCode="&quot;Rp&quot;#,##0;&quot;(Rp&quot;#,##0\)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1]dd\ mmmm\ yyyy"/>
    <numFmt numFmtId="191" formatCode="[$-421]dd\ mmmm\ yyyy;@"/>
    <numFmt numFmtId="192" formatCode="_(* #.##0_);_(* \(#.##0\);_(* &quot;-&quot;_);_(@_)"/>
    <numFmt numFmtId="193" formatCode="#.##0_);\(#.##0\)"/>
    <numFmt numFmtId="194" formatCode="#.##_);\(#.##\)"/>
    <numFmt numFmtId="195" formatCode="#.#_);\(#.#\)"/>
    <numFmt numFmtId="196" formatCode="#_);\(#\)"/>
    <numFmt numFmtId="197" formatCode="dd/mm/yyyy;@"/>
    <numFmt numFmtId="198" formatCode="[$-14809]dd/mm/yyyy;@"/>
    <numFmt numFmtId="199" formatCode="[$-14809]d/m/yyyy;@"/>
    <numFmt numFmtId="200" formatCode="[$-409]dddd\,\ mmmm\ dd\,\ yyyy"/>
    <numFmt numFmtId="201" formatCode="mm/dd/yy;@"/>
    <numFmt numFmtId="202" formatCode="mm/dd/yyyy;@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20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6"/>
      <color theme="1"/>
      <name val="Arial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49" fontId="6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41" fontId="63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63" fillId="0" borderId="10" xfId="0" applyNumberFormat="1" applyFont="1" applyBorder="1" applyAlignment="1">
      <alignment horizontal="left" vertical="center"/>
    </xf>
    <xf numFmtId="41" fontId="63" fillId="0" borderId="10" xfId="0" applyNumberFormat="1" applyFont="1" applyBorder="1" applyAlignment="1">
      <alignment vertical="center"/>
    </xf>
    <xf numFmtId="49" fontId="67" fillId="0" borderId="0" xfId="0" applyNumberFormat="1" applyFont="1" applyAlignment="1">
      <alignment vertical="center"/>
    </xf>
    <xf numFmtId="49" fontId="63" fillId="0" borderId="10" xfId="0" applyNumberFormat="1" applyFont="1" applyBorder="1" applyAlignment="1">
      <alignment vertical="center"/>
    </xf>
    <xf numFmtId="0" fontId="30" fillId="0" borderId="10" xfId="55" applyFont="1" applyFill="1" applyBorder="1" applyAlignment="1">
      <alignment horizontal="center" vertical="center" wrapText="1"/>
      <protection/>
    </xf>
    <xf numFmtId="49" fontId="68" fillId="0" borderId="10" xfId="0" applyNumberFormat="1" applyFont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  <xf numFmtId="49" fontId="32" fillId="0" borderId="10" xfId="56" applyNumberFormat="1" applyFont="1" applyFill="1" applyBorder="1" applyAlignment="1">
      <alignment horizontal="left" vertical="center" wrapText="1"/>
      <protection/>
    </xf>
    <xf numFmtId="49" fontId="62" fillId="0" borderId="10" xfId="0" applyNumberFormat="1" applyFont="1" applyBorder="1" applyAlignment="1">
      <alignment horizontal="center" vertical="center"/>
    </xf>
    <xf numFmtId="41" fontId="62" fillId="0" borderId="10" xfId="0" applyNumberFormat="1" applyFont="1" applyBorder="1" applyAlignment="1">
      <alignment vertical="center"/>
    </xf>
    <xf numFmtId="49" fontId="62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 vertical="center"/>
      <protection/>
    </xf>
    <xf numFmtId="49" fontId="8" fillId="0" borderId="0" xfId="57" applyNumberFormat="1" applyFont="1" applyFill="1" applyBorder="1" applyAlignment="1">
      <alignment horizontal="center" vertical="center"/>
      <protection/>
    </xf>
    <xf numFmtId="0" fontId="69" fillId="0" borderId="0" xfId="57" applyFont="1" applyFill="1" applyBorder="1" applyAlignment="1">
      <alignment horizontal="center" vertical="center"/>
      <protection/>
    </xf>
    <xf numFmtId="49" fontId="63" fillId="0" borderId="0" xfId="0" applyNumberFormat="1" applyFont="1" applyAlignment="1">
      <alignment vertical="center"/>
    </xf>
    <xf numFmtId="0" fontId="2" fillId="0" borderId="10" xfId="57" applyFont="1" applyFill="1" applyBorder="1" applyAlignment="1">
      <alignment vertical="center" wrapText="1"/>
      <protection/>
    </xf>
    <xf numFmtId="41" fontId="2" fillId="0" borderId="10" xfId="57" applyNumberFormat="1" applyFont="1" applyFill="1" applyBorder="1" applyAlignment="1">
      <alignment horizontal="right" vertical="center"/>
      <protection/>
    </xf>
    <xf numFmtId="14" fontId="2" fillId="0" borderId="10" xfId="57" applyNumberFormat="1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49" fontId="70" fillId="33" borderId="10" xfId="0" applyNumberFormat="1" applyFont="1" applyFill="1" applyBorder="1" applyAlignment="1">
      <alignment horizontal="center" vertical="center"/>
    </xf>
    <xf numFmtId="49" fontId="70" fillId="33" borderId="0" xfId="0" applyNumberFormat="1" applyFont="1" applyFill="1" applyAlignment="1">
      <alignment horizontal="center" vertical="center"/>
    </xf>
    <xf numFmtId="49" fontId="35" fillId="33" borderId="11" xfId="55" applyNumberFormat="1" applyFont="1" applyFill="1" applyBorder="1" applyAlignment="1">
      <alignment horizontal="center" vertical="center" wrapText="1"/>
      <protection/>
    </xf>
    <xf numFmtId="49" fontId="70" fillId="0" borderId="0" xfId="0" applyNumberFormat="1" applyFont="1" applyFill="1" applyAlignment="1">
      <alignment horizontal="center" vertical="center"/>
    </xf>
    <xf numFmtId="0" fontId="65" fillId="0" borderId="0" xfId="0" applyFont="1" applyAlignment="1">
      <alignment/>
    </xf>
    <xf numFmtId="0" fontId="2" fillId="0" borderId="0" xfId="57" applyFont="1" applyFill="1" applyBorder="1" applyAlignment="1">
      <alignment vertical="center" wrapText="1"/>
      <protection/>
    </xf>
    <xf numFmtId="49" fontId="62" fillId="0" borderId="10" xfId="0" applyNumberFormat="1" applyFont="1" applyBorder="1" applyAlignment="1">
      <alignment vertical="center"/>
    </xf>
    <xf numFmtId="41" fontId="66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62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49" fontId="70" fillId="33" borderId="10" xfId="0" applyNumberFormat="1" applyFont="1" applyFill="1" applyBorder="1" applyAlignment="1">
      <alignment horizontal="center" vertical="center" wrapText="1"/>
    </xf>
    <xf numFmtId="49" fontId="72" fillId="33" borderId="10" xfId="0" applyNumberFormat="1" applyFont="1" applyFill="1" applyBorder="1" applyAlignment="1">
      <alignment horizontal="center" vertical="center"/>
    </xf>
    <xf numFmtId="49" fontId="37" fillId="33" borderId="10" xfId="55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73" fillId="34" borderId="13" xfId="0" applyFont="1" applyFill="1" applyBorder="1" applyAlignment="1">
      <alignment/>
    </xf>
    <xf numFmtId="0" fontId="7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7" fillId="0" borderId="0" xfId="0" applyFont="1" applyBorder="1" applyAlignment="1">
      <alignment/>
    </xf>
    <xf numFmtId="14" fontId="63" fillId="0" borderId="10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62" fillId="0" borderId="10" xfId="0" applyNumberFormat="1" applyFont="1" applyBorder="1" applyAlignment="1">
      <alignment horizontal="center" vertical="center" wrapText="1"/>
    </xf>
    <xf numFmtId="191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0" xfId="0" applyFont="1" applyBorder="1" applyAlignment="1">
      <alignment vertical="center"/>
    </xf>
    <xf numFmtId="49" fontId="62" fillId="0" borderId="21" xfId="0" applyNumberFormat="1" applyFont="1" applyBorder="1" applyAlignment="1">
      <alignment horizontal="center" vertical="center" wrapText="1"/>
    </xf>
    <xf numFmtId="49" fontId="62" fillId="0" borderId="22" xfId="0" applyNumberFormat="1" applyFont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49" fontId="75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/>
    </xf>
    <xf numFmtId="0" fontId="63" fillId="0" borderId="10" xfId="0" applyNumberFormat="1" applyFont="1" applyBorder="1" applyAlignment="1">
      <alignment horizontal="center" vertical="center"/>
    </xf>
    <xf numFmtId="0" fontId="2" fillId="0" borderId="10" xfId="57" applyNumberFormat="1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76" fillId="2" borderId="10" xfId="0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63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3" fillId="0" borderId="0" xfId="0" applyFont="1" applyAlignment="1">
      <alignment/>
    </xf>
    <xf numFmtId="196" fontId="0" fillId="0" borderId="0" xfId="0" applyNumberFormat="1" applyAlignment="1">
      <alignment/>
    </xf>
    <xf numFmtId="49" fontId="6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78" fillId="0" borderId="25" xfId="0" applyNumberFormat="1" applyFont="1" applyFill="1" applyBorder="1" applyAlignment="1">
      <alignment horizontal="center" vertical="center"/>
    </xf>
    <xf numFmtId="49" fontId="78" fillId="0" borderId="25" xfId="0" applyNumberFormat="1" applyFont="1" applyFill="1" applyBorder="1" applyAlignment="1">
      <alignment horizontal="left" vertical="center"/>
    </xf>
    <xf numFmtId="49" fontId="78" fillId="0" borderId="26" xfId="0" applyNumberFormat="1" applyFont="1" applyFill="1" applyBorder="1" applyAlignment="1">
      <alignment horizontal="center" vertical="center"/>
    </xf>
    <xf numFmtId="49" fontId="78" fillId="0" borderId="26" xfId="0" applyNumberFormat="1" applyFont="1" applyFill="1" applyBorder="1" applyAlignment="1">
      <alignment horizontal="left" vertical="center"/>
    </xf>
    <xf numFmtId="49" fontId="78" fillId="0" borderId="26" xfId="0" applyNumberFormat="1" applyFont="1" applyBorder="1" applyAlignment="1">
      <alignment horizontal="center" vertical="center"/>
    </xf>
    <xf numFmtId="49" fontId="78" fillId="0" borderId="27" xfId="0" applyNumberFormat="1" applyFont="1" applyFill="1" applyBorder="1" applyAlignment="1">
      <alignment horizontal="center" vertical="center"/>
    </xf>
    <xf numFmtId="49" fontId="78" fillId="0" borderId="27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8" fillId="0" borderId="25" xfId="0" applyFont="1" applyBorder="1" applyAlignment="1">
      <alignment horizontal="center" vertical="center"/>
    </xf>
    <xf numFmtId="198" fontId="78" fillId="0" borderId="25" xfId="0" applyNumberFormat="1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198" fontId="78" fillId="0" borderId="26" xfId="0" applyNumberFormat="1" applyFont="1" applyBorder="1" applyAlignment="1">
      <alignment horizontal="center" vertical="center"/>
    </xf>
    <xf numFmtId="197" fontId="78" fillId="0" borderId="26" xfId="0" applyNumberFormat="1" applyFont="1" applyBorder="1" applyAlignment="1">
      <alignment horizontal="center" vertical="center"/>
    </xf>
    <xf numFmtId="202" fontId="78" fillId="0" borderId="26" xfId="0" applyNumberFormat="1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202" fontId="78" fillId="0" borderId="27" xfId="0" applyNumberFormat="1" applyFont="1" applyBorder="1" applyAlignment="1">
      <alignment horizontal="center" vertical="center"/>
    </xf>
    <xf numFmtId="49" fontId="78" fillId="0" borderId="27" xfId="0" applyNumberFormat="1" applyFont="1" applyFill="1" applyBorder="1" applyAlignment="1">
      <alignment horizontal="left" vertical="center"/>
    </xf>
    <xf numFmtId="49" fontId="78" fillId="0" borderId="26" xfId="0" applyNumberFormat="1" applyFont="1" applyFill="1" applyBorder="1" applyAlignment="1">
      <alignment vertical="center"/>
    </xf>
    <xf numFmtId="49" fontId="78" fillId="0" borderId="28" xfId="0" applyNumberFormat="1" applyFont="1" applyFill="1" applyBorder="1" applyAlignment="1">
      <alignment horizontal="left" vertical="center"/>
    </xf>
    <xf numFmtId="49" fontId="70" fillId="0" borderId="0" xfId="0" applyNumberFormat="1" applyFont="1" applyFill="1" applyBorder="1" applyAlignment="1">
      <alignment horizontal="right" vertical="center"/>
    </xf>
    <xf numFmtId="49" fontId="70" fillId="0" borderId="25" xfId="0" applyNumberFormat="1" applyFont="1" applyFill="1" applyBorder="1" applyAlignment="1">
      <alignment horizontal="center" vertical="center"/>
    </xf>
    <xf numFmtId="49" fontId="70" fillId="0" borderId="26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vertical="center"/>
    </xf>
    <xf numFmtId="0" fontId="6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2" fillId="0" borderId="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/>
    </xf>
    <xf numFmtId="0" fontId="79" fillId="0" borderId="26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71" fillId="0" borderId="0" xfId="0" applyFont="1" applyAlignment="1">
      <alignment horizontal="center"/>
    </xf>
    <xf numFmtId="0" fontId="71" fillId="0" borderId="29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49" fontId="62" fillId="0" borderId="10" xfId="0" applyNumberFormat="1" applyFont="1" applyBorder="1" applyAlignment="1">
      <alignment horizontal="center" vertical="center" wrapText="1"/>
    </xf>
    <xf numFmtId="49" fontId="62" fillId="0" borderId="21" xfId="0" applyNumberFormat="1" applyFont="1" applyBorder="1" applyAlignment="1">
      <alignment horizontal="center" vertical="center" wrapText="1"/>
    </xf>
    <xf numFmtId="49" fontId="62" fillId="0" borderId="22" xfId="0" applyNumberFormat="1" applyFont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49" fontId="30" fillId="0" borderId="21" xfId="55" applyNumberFormat="1" applyFont="1" applyFill="1" applyBorder="1" applyAlignment="1">
      <alignment horizontal="center" vertical="center"/>
      <protection/>
    </xf>
    <xf numFmtId="49" fontId="30" fillId="0" borderId="23" xfId="55" applyNumberFormat="1" applyFont="1" applyFill="1" applyBorder="1" applyAlignment="1">
      <alignment horizontal="center" vertical="center"/>
      <protection/>
    </xf>
    <xf numFmtId="0" fontId="30" fillId="0" borderId="30" xfId="55" applyFont="1" applyFill="1" applyBorder="1" applyAlignment="1">
      <alignment horizontal="center" vertical="center"/>
      <protection/>
    </xf>
    <xf numFmtId="49" fontId="75" fillId="0" borderId="20" xfId="0" applyNumberFormat="1" applyFont="1" applyBorder="1" applyAlignment="1">
      <alignment horizontal="center" vertical="center"/>
    </xf>
    <xf numFmtId="49" fontId="75" fillId="0" borderId="31" xfId="0" applyNumberFormat="1" applyFont="1" applyBorder="1" applyAlignment="1">
      <alignment horizontal="center" vertical="center"/>
    </xf>
    <xf numFmtId="49" fontId="75" fillId="0" borderId="24" xfId="0" applyNumberFormat="1" applyFont="1" applyBorder="1" applyAlignment="1">
      <alignment horizontal="center" vertical="center"/>
    </xf>
    <xf numFmtId="0" fontId="30" fillId="0" borderId="21" xfId="55" applyFont="1" applyFill="1" applyBorder="1" applyAlignment="1">
      <alignment horizontal="center" vertical="center" wrapText="1"/>
      <protection/>
    </xf>
    <xf numFmtId="0" fontId="30" fillId="0" borderId="23" xfId="55" applyFont="1" applyFill="1" applyBorder="1" applyAlignment="1">
      <alignment horizontal="center" vertical="center" wrapText="1"/>
      <protection/>
    </xf>
    <xf numFmtId="49" fontId="62" fillId="0" borderId="31" xfId="0" applyNumberFormat="1" applyFont="1" applyBorder="1" applyAlignment="1">
      <alignment horizontal="center" vertical="center" wrapText="1"/>
    </xf>
    <xf numFmtId="49" fontId="62" fillId="0" borderId="24" xfId="0" applyNumberFormat="1" applyFont="1" applyBorder="1" applyAlignment="1">
      <alignment horizontal="center" vertical="center" wrapText="1"/>
    </xf>
    <xf numFmtId="49" fontId="30" fillId="0" borderId="32" xfId="55" applyNumberFormat="1" applyFont="1" applyFill="1" applyBorder="1" applyAlignment="1">
      <alignment horizontal="center" vertical="center" wrapText="1"/>
      <protection/>
    </xf>
    <xf numFmtId="49" fontId="30" fillId="0" borderId="33" xfId="55" applyNumberFormat="1" applyFont="1" applyFill="1" applyBorder="1" applyAlignment="1">
      <alignment horizontal="center" vertical="center" wrapText="1"/>
      <protection/>
    </xf>
    <xf numFmtId="49" fontId="30" fillId="0" borderId="34" xfId="55" applyNumberFormat="1" applyFont="1" applyFill="1" applyBorder="1" applyAlignment="1">
      <alignment horizontal="center" vertical="center" wrapText="1"/>
      <protection/>
    </xf>
    <xf numFmtId="49" fontId="30" fillId="0" borderId="21" xfId="55" applyNumberFormat="1" applyFont="1" applyFill="1" applyBorder="1" applyAlignment="1">
      <alignment horizontal="center" vertical="center" wrapText="1"/>
      <protection/>
    </xf>
    <xf numFmtId="49" fontId="30" fillId="0" borderId="22" xfId="55" applyNumberFormat="1" applyFont="1" applyFill="1" applyBorder="1" applyAlignment="1">
      <alignment horizontal="center" vertical="center" wrapText="1"/>
      <protection/>
    </xf>
    <xf numFmtId="49" fontId="30" fillId="0" borderId="23" xfId="55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49" fontId="62" fillId="0" borderId="21" xfId="0" applyNumberFormat="1" applyFont="1" applyBorder="1" applyAlignment="1">
      <alignment horizontal="center" vertical="center"/>
    </xf>
    <xf numFmtId="49" fontId="62" fillId="0" borderId="23" xfId="0" applyNumberFormat="1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76" fillId="2" borderId="20" xfId="0" applyFont="1" applyFill="1" applyBorder="1" applyAlignment="1">
      <alignment horizontal="center" vertical="center"/>
    </xf>
    <xf numFmtId="0" fontId="76" fillId="2" borderId="24" xfId="0" applyFont="1" applyFill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49" fontId="62" fillId="0" borderId="2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8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8</xdr:row>
      <xdr:rowOff>247650</xdr:rowOff>
    </xdr:from>
    <xdr:to>
      <xdr:col>7</xdr:col>
      <xdr:colOff>200025</xdr:colOff>
      <xdr:row>15</xdr:row>
      <xdr:rowOff>19050</xdr:rowOff>
    </xdr:to>
    <xdr:sp>
      <xdr:nvSpPr>
        <xdr:cNvPr id="1" name="Straight Arrow Connector 1"/>
        <xdr:cNvSpPr>
          <a:spLocks/>
        </xdr:cNvSpPr>
      </xdr:nvSpPr>
      <xdr:spPr>
        <a:xfrm>
          <a:off x="4124325" y="2409825"/>
          <a:ext cx="1800225" cy="15621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1085850</xdr:colOff>
      <xdr:row>8</xdr:row>
      <xdr:rowOff>209550</xdr:rowOff>
    </xdr:from>
    <xdr:to>
      <xdr:col>9</xdr:col>
      <xdr:colOff>66675</xdr:colOff>
      <xdr:row>15</xdr:row>
      <xdr:rowOff>9525</xdr:rowOff>
    </xdr:to>
    <xdr:sp>
      <xdr:nvSpPr>
        <xdr:cNvPr id="2" name="Straight Arrow Connector 2"/>
        <xdr:cNvSpPr>
          <a:spLocks/>
        </xdr:cNvSpPr>
      </xdr:nvSpPr>
      <xdr:spPr>
        <a:xfrm>
          <a:off x="6810375" y="2371725"/>
          <a:ext cx="1819275" cy="15906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561975</xdr:colOff>
      <xdr:row>8</xdr:row>
      <xdr:rowOff>209550</xdr:rowOff>
    </xdr:from>
    <xdr:to>
      <xdr:col>8</xdr:col>
      <xdr:colOff>285750</xdr:colOff>
      <xdr:row>15</xdr:row>
      <xdr:rowOff>38100</xdr:rowOff>
    </xdr:to>
    <xdr:sp>
      <xdr:nvSpPr>
        <xdr:cNvPr id="3" name="Straight Arrow Connector 3"/>
        <xdr:cNvSpPr>
          <a:spLocks/>
        </xdr:cNvSpPr>
      </xdr:nvSpPr>
      <xdr:spPr>
        <a:xfrm>
          <a:off x="5295900" y="2371725"/>
          <a:ext cx="1924050" cy="161925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zoomScaleSheetLayoutView="85" zoomScalePageLayoutView="0" workbookViewId="0" topLeftCell="I1">
      <selection activeCell="I9" sqref="I9"/>
    </sheetView>
  </sheetViews>
  <sheetFormatPr defaultColWidth="9.140625" defaultRowHeight="15"/>
  <cols>
    <col min="1" max="1" width="4.00390625" style="2" customWidth="1"/>
    <col min="2" max="2" width="8.7109375" style="0" customWidth="1"/>
    <col min="3" max="3" width="21.28125" style="0" customWidth="1"/>
    <col min="4" max="5" width="8.7109375" style="2" customWidth="1"/>
    <col min="6" max="6" width="19.57421875" style="0" customWidth="1"/>
    <col min="7" max="7" width="14.8515625" style="0" customWidth="1"/>
    <col min="8" max="8" width="18.140625" style="0" customWidth="1"/>
    <col min="9" max="9" width="24.421875" style="0" customWidth="1"/>
    <col min="10" max="10" width="12.57421875" style="0" customWidth="1"/>
    <col min="11" max="11" width="12.00390625" style="0" customWidth="1"/>
    <col min="12" max="12" width="9.421875" style="0" customWidth="1"/>
    <col min="13" max="13" width="14.140625" style="0" customWidth="1"/>
    <col min="14" max="14" width="13.7109375" style="0" customWidth="1"/>
    <col min="15" max="15" width="14.140625" style="0" customWidth="1"/>
    <col min="16" max="16" width="15.28125" style="0" customWidth="1"/>
    <col min="17" max="17" width="13.57421875" style="0" customWidth="1"/>
    <col min="18" max="18" width="14.140625" style="0" customWidth="1"/>
    <col min="19" max="19" width="8.57421875" style="0" customWidth="1"/>
    <col min="20" max="20" width="12.28125" style="0" customWidth="1"/>
    <col min="21" max="21" width="13.8515625" style="0" customWidth="1"/>
    <col min="22" max="23" width="12.00390625" style="0" customWidth="1"/>
    <col min="24" max="24" width="12.28125" style="0" customWidth="1"/>
    <col min="25" max="26" width="12.140625" style="0" bestFit="1" customWidth="1"/>
  </cols>
  <sheetData>
    <row r="1" spans="1:5" s="6" customFormat="1" ht="20.25" customHeight="1">
      <c r="A1" s="5" t="s">
        <v>113</v>
      </c>
      <c r="D1" s="12"/>
      <c r="E1" s="12"/>
    </row>
    <row r="2" spans="1:23" ht="18.75">
      <c r="A2" s="141" t="s">
        <v>111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43"/>
    </row>
    <row r="3" spans="1:23" ht="18.75">
      <c r="A3" s="142" t="s">
        <v>112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  <c r="W3" s="44"/>
    </row>
    <row r="4" spans="1:26" s="1" customFormat="1" ht="21.75" customHeight="1">
      <c r="A4" s="144" t="s">
        <v>0</v>
      </c>
      <c r="B4" s="144" t="s">
        <v>1</v>
      </c>
      <c r="C4" s="144" t="s">
        <v>2</v>
      </c>
      <c r="D4" s="145" t="s">
        <v>14</v>
      </c>
      <c r="E4" s="145" t="s">
        <v>67</v>
      </c>
      <c r="F4" s="144" t="s">
        <v>3</v>
      </c>
      <c r="G4" s="144" t="s">
        <v>4</v>
      </c>
      <c r="H4" s="145" t="s">
        <v>5</v>
      </c>
      <c r="I4" s="144" t="s">
        <v>108</v>
      </c>
      <c r="J4" s="144"/>
      <c r="K4" s="145" t="s">
        <v>87</v>
      </c>
      <c r="L4" s="83"/>
      <c r="M4" s="145" t="s">
        <v>118</v>
      </c>
      <c r="N4" s="144" t="s">
        <v>9</v>
      </c>
      <c r="O4" s="144"/>
      <c r="P4" s="144"/>
      <c r="Q4" s="144" t="s">
        <v>15</v>
      </c>
      <c r="R4" s="144" t="s">
        <v>16</v>
      </c>
      <c r="S4" s="152" t="s">
        <v>30</v>
      </c>
      <c r="T4" s="152"/>
      <c r="U4" s="152"/>
      <c r="V4" s="160" t="s">
        <v>89</v>
      </c>
      <c r="W4" s="163" t="s">
        <v>86</v>
      </c>
      <c r="X4" s="158" t="s">
        <v>88</v>
      </c>
      <c r="Y4" s="158"/>
      <c r="Z4" s="159"/>
    </row>
    <row r="5" spans="1:26" s="1" customFormat="1" ht="27.75" customHeight="1">
      <c r="A5" s="144"/>
      <c r="B5" s="144"/>
      <c r="C5" s="144"/>
      <c r="D5" s="146"/>
      <c r="E5" s="146"/>
      <c r="F5" s="144"/>
      <c r="G5" s="144"/>
      <c r="H5" s="146"/>
      <c r="I5" s="144"/>
      <c r="J5" s="144"/>
      <c r="K5" s="146"/>
      <c r="L5" s="84" t="s">
        <v>119</v>
      </c>
      <c r="M5" s="146"/>
      <c r="N5" s="144" t="s">
        <v>6</v>
      </c>
      <c r="O5" s="144"/>
      <c r="P5" s="42" t="s">
        <v>10</v>
      </c>
      <c r="Q5" s="144"/>
      <c r="R5" s="144"/>
      <c r="S5" s="156" t="s">
        <v>92</v>
      </c>
      <c r="T5" s="156" t="s">
        <v>58</v>
      </c>
      <c r="U5" s="150" t="s">
        <v>59</v>
      </c>
      <c r="V5" s="161"/>
      <c r="W5" s="164"/>
      <c r="X5" s="163" t="s">
        <v>91</v>
      </c>
      <c r="Y5" s="144" t="s">
        <v>49</v>
      </c>
      <c r="Z5" s="145" t="s">
        <v>50</v>
      </c>
    </row>
    <row r="6" spans="1:26" s="1" customFormat="1" ht="24.75" customHeight="1">
      <c r="A6" s="144"/>
      <c r="B6" s="144"/>
      <c r="C6" s="144"/>
      <c r="D6" s="147"/>
      <c r="E6" s="147"/>
      <c r="F6" s="144"/>
      <c r="G6" s="144"/>
      <c r="H6" s="147"/>
      <c r="I6" s="79" t="s">
        <v>101</v>
      </c>
      <c r="J6" s="79" t="s">
        <v>102</v>
      </c>
      <c r="K6" s="147"/>
      <c r="L6" s="85"/>
      <c r="M6" s="147"/>
      <c r="N6" s="42" t="s">
        <v>7</v>
      </c>
      <c r="O6" s="42" t="s">
        <v>8</v>
      </c>
      <c r="P6" s="42" t="s">
        <v>11</v>
      </c>
      <c r="Q6" s="144"/>
      <c r="R6" s="144"/>
      <c r="S6" s="157"/>
      <c r="T6" s="157"/>
      <c r="U6" s="151"/>
      <c r="V6" s="162"/>
      <c r="W6" s="165"/>
      <c r="X6" s="165"/>
      <c r="Y6" s="144"/>
      <c r="Z6" s="147"/>
    </row>
    <row r="7" spans="1:26" s="19" customFormat="1" ht="12" customHeight="1">
      <c r="A7" s="18" t="s">
        <v>33</v>
      </c>
      <c r="B7" s="18" t="s">
        <v>34</v>
      </c>
      <c r="C7" s="18" t="s">
        <v>35</v>
      </c>
      <c r="D7" s="18" t="s">
        <v>36</v>
      </c>
      <c r="E7" s="18" t="s">
        <v>37</v>
      </c>
      <c r="F7" s="18" t="s">
        <v>38</v>
      </c>
      <c r="G7" s="18" t="s">
        <v>39</v>
      </c>
      <c r="H7" s="18" t="s">
        <v>40</v>
      </c>
      <c r="I7" s="18" t="s">
        <v>41</v>
      </c>
      <c r="J7" s="18" t="s">
        <v>42</v>
      </c>
      <c r="K7" s="18" t="s">
        <v>43</v>
      </c>
      <c r="L7" s="18" t="s">
        <v>44</v>
      </c>
      <c r="M7" s="18" t="s">
        <v>45</v>
      </c>
      <c r="N7" s="18" t="s">
        <v>46</v>
      </c>
      <c r="O7" s="18" t="s">
        <v>47</v>
      </c>
      <c r="P7" s="18" t="s">
        <v>48</v>
      </c>
      <c r="Q7" s="18" t="s">
        <v>31</v>
      </c>
      <c r="R7" s="18" t="s">
        <v>32</v>
      </c>
      <c r="S7" s="18" t="s">
        <v>51</v>
      </c>
      <c r="T7" s="18" t="s">
        <v>68</v>
      </c>
      <c r="U7" s="18" t="s">
        <v>107</v>
      </c>
      <c r="V7" s="18" t="s">
        <v>80</v>
      </c>
      <c r="W7" s="18" t="s">
        <v>81</v>
      </c>
      <c r="X7" s="18" t="s">
        <v>82</v>
      </c>
      <c r="Y7" s="18" t="s">
        <v>103</v>
      </c>
      <c r="Z7" s="18" t="s">
        <v>121</v>
      </c>
    </row>
    <row r="8" spans="1:26" s="36" customFormat="1" ht="26.25" customHeight="1">
      <c r="A8" s="33" t="s">
        <v>73</v>
      </c>
      <c r="B8" s="33" t="s">
        <v>74</v>
      </c>
      <c r="C8" s="33" t="s">
        <v>75</v>
      </c>
      <c r="D8" s="33" t="s">
        <v>76</v>
      </c>
      <c r="E8" s="33" t="s">
        <v>77</v>
      </c>
      <c r="F8" s="33" t="s">
        <v>69</v>
      </c>
      <c r="G8" s="33" t="s">
        <v>70</v>
      </c>
      <c r="H8" s="33" t="s">
        <v>71</v>
      </c>
      <c r="I8" s="33" t="s">
        <v>72</v>
      </c>
      <c r="J8" s="34" t="s">
        <v>106</v>
      </c>
      <c r="K8" s="33" t="s">
        <v>109</v>
      </c>
      <c r="L8" s="33" t="s">
        <v>122</v>
      </c>
      <c r="M8" s="33" t="s">
        <v>123</v>
      </c>
      <c r="N8" s="33" t="s">
        <v>124</v>
      </c>
      <c r="O8" s="33" t="s">
        <v>125</v>
      </c>
      <c r="P8" s="45" t="s">
        <v>126</v>
      </c>
      <c r="Q8" s="45" t="s">
        <v>127</v>
      </c>
      <c r="R8" s="35" t="s">
        <v>128</v>
      </c>
      <c r="S8" s="35" t="s">
        <v>78</v>
      </c>
      <c r="T8" s="33" t="s">
        <v>79</v>
      </c>
      <c r="U8" s="47" t="s">
        <v>110</v>
      </c>
      <c r="V8" s="47" t="s">
        <v>83</v>
      </c>
      <c r="W8" s="46" t="s">
        <v>84</v>
      </c>
      <c r="X8" s="47" t="s">
        <v>85</v>
      </c>
      <c r="Y8" s="46" t="s">
        <v>104</v>
      </c>
      <c r="Z8" s="46" t="s">
        <v>135</v>
      </c>
    </row>
    <row r="9" spans="1:26" s="4" customFormat="1" ht="19.5" customHeight="1">
      <c r="A9" s="3">
        <v>1</v>
      </c>
      <c r="B9" s="13" t="s">
        <v>17</v>
      </c>
      <c r="C9" s="13" t="s">
        <v>136</v>
      </c>
      <c r="D9" s="3" t="s">
        <v>18</v>
      </c>
      <c r="E9" s="3" t="s">
        <v>129</v>
      </c>
      <c r="F9" s="3" t="s">
        <v>20</v>
      </c>
      <c r="G9" s="3" t="s">
        <v>21</v>
      </c>
      <c r="H9" s="3" t="s">
        <v>19</v>
      </c>
      <c r="I9" s="81" t="s">
        <v>130</v>
      </c>
      <c r="J9" s="80">
        <v>41372</v>
      </c>
      <c r="K9" s="11">
        <v>3500000</v>
      </c>
      <c r="L9" s="92">
        <v>1</v>
      </c>
      <c r="M9" s="11">
        <f>K9*L9</f>
        <v>3500000</v>
      </c>
      <c r="N9" s="11"/>
      <c r="O9" s="11">
        <f>SUM(M9*15%)</f>
        <v>525000</v>
      </c>
      <c r="P9" s="11">
        <f>SUM(M9*2.5%)</f>
        <v>87500</v>
      </c>
      <c r="Q9" s="11">
        <f>SUM(N9:P9)</f>
        <v>612500</v>
      </c>
      <c r="R9" s="11">
        <f>SUM(M9-Q9)</f>
        <v>2887500</v>
      </c>
      <c r="S9" s="11"/>
      <c r="T9" s="17"/>
      <c r="U9" s="11"/>
      <c r="V9" s="11"/>
      <c r="W9" s="11"/>
      <c r="X9" s="64">
        <v>39809</v>
      </c>
      <c r="Y9" s="13" t="s">
        <v>138</v>
      </c>
      <c r="Z9" s="3" t="s">
        <v>65</v>
      </c>
    </row>
    <row r="10" spans="1:26" s="15" customFormat="1" ht="19.5" customHeight="1">
      <c r="A10" s="3">
        <v>2</v>
      </c>
      <c r="B10" s="13" t="s">
        <v>25</v>
      </c>
      <c r="C10" s="16" t="s">
        <v>137</v>
      </c>
      <c r="D10" s="3" t="s">
        <v>26</v>
      </c>
      <c r="E10" s="3" t="s">
        <v>129</v>
      </c>
      <c r="F10" s="3" t="s">
        <v>22</v>
      </c>
      <c r="G10" s="3" t="s">
        <v>23</v>
      </c>
      <c r="H10" s="3" t="s">
        <v>24</v>
      </c>
      <c r="I10" s="81" t="s">
        <v>105</v>
      </c>
      <c r="J10" s="80">
        <v>41373</v>
      </c>
      <c r="K10" s="14">
        <v>3250000</v>
      </c>
      <c r="L10" s="92">
        <v>2</v>
      </c>
      <c r="M10" s="11">
        <f>K10*L10</f>
        <v>6500000</v>
      </c>
      <c r="N10" s="11">
        <f>SUM(M10*5%)</f>
        <v>325000</v>
      </c>
      <c r="O10" s="11"/>
      <c r="P10" s="11">
        <f>SUM(M10*2.5%)</f>
        <v>162500</v>
      </c>
      <c r="Q10" s="11">
        <f>SUM(N10:P10)</f>
        <v>487500</v>
      </c>
      <c r="R10" s="11">
        <f>SUM(M10-Q10)</f>
        <v>6012500</v>
      </c>
      <c r="S10" s="11"/>
      <c r="T10" s="17"/>
      <c r="U10" s="11"/>
      <c r="V10" s="11"/>
      <c r="W10" s="11"/>
      <c r="X10" s="64">
        <v>40162</v>
      </c>
      <c r="Y10" s="3" t="s">
        <v>139</v>
      </c>
      <c r="Z10" s="3" t="s">
        <v>140</v>
      </c>
    </row>
    <row r="11" spans="1:26" s="28" customFormat="1" ht="19.5" customHeight="1">
      <c r="A11" s="3">
        <v>3</v>
      </c>
      <c r="B11" s="94" t="s">
        <v>53</v>
      </c>
      <c r="C11" s="20" t="s">
        <v>52</v>
      </c>
      <c r="D11" s="3" t="s">
        <v>18</v>
      </c>
      <c r="E11" s="3" t="s">
        <v>129</v>
      </c>
      <c r="F11" s="48" t="s">
        <v>54</v>
      </c>
      <c r="G11" s="48" t="s">
        <v>55</v>
      </c>
      <c r="H11" s="49" t="s">
        <v>56</v>
      </c>
      <c r="I11" s="81" t="s">
        <v>131</v>
      </c>
      <c r="J11" s="80">
        <v>41375</v>
      </c>
      <c r="K11" s="30">
        <v>3677800</v>
      </c>
      <c r="L11" s="93">
        <v>3</v>
      </c>
      <c r="M11" s="11">
        <f>K11*L11</f>
        <v>11033400</v>
      </c>
      <c r="N11" s="11"/>
      <c r="O11" s="11">
        <f>SUM(M11*15%)</f>
        <v>1655010</v>
      </c>
      <c r="P11" s="11">
        <f>SUM(M11*2.5%)</f>
        <v>275835</v>
      </c>
      <c r="Q11" s="11">
        <f>SUM(N11:P11)</f>
        <v>1930845</v>
      </c>
      <c r="R11" s="11">
        <f>SUM(M11-Q11)</f>
        <v>9102555</v>
      </c>
      <c r="S11" s="14"/>
      <c r="T11" s="14"/>
      <c r="U11" s="14"/>
      <c r="V11" s="14"/>
      <c r="W11" s="14"/>
      <c r="X11" s="64">
        <v>40522</v>
      </c>
      <c r="Y11" s="20" t="s">
        <v>66</v>
      </c>
      <c r="Z11" s="3" t="s">
        <v>57</v>
      </c>
    </row>
    <row r="12" spans="1:26" s="28" customFormat="1" ht="19.5" customHeight="1">
      <c r="A12" s="3">
        <v>4</v>
      </c>
      <c r="B12" s="13" t="s">
        <v>64</v>
      </c>
      <c r="C12" s="29" t="s">
        <v>63</v>
      </c>
      <c r="D12" s="3" t="s">
        <v>18</v>
      </c>
      <c r="E12" s="3" t="s">
        <v>129</v>
      </c>
      <c r="F12" s="48" t="s">
        <v>60</v>
      </c>
      <c r="G12" s="48" t="s">
        <v>62</v>
      </c>
      <c r="H12" s="49" t="s">
        <v>61</v>
      </c>
      <c r="I12" s="81" t="s">
        <v>132</v>
      </c>
      <c r="J12" s="80">
        <v>41428</v>
      </c>
      <c r="K12" s="30">
        <v>3787600</v>
      </c>
      <c r="L12" s="93">
        <v>1</v>
      </c>
      <c r="M12" s="11">
        <f>K12*L12</f>
        <v>3787600</v>
      </c>
      <c r="N12" s="11"/>
      <c r="O12" s="11">
        <f>SUM(M12*15%)</f>
        <v>568140</v>
      </c>
      <c r="P12" s="11">
        <f>SUM(M12*2.5%)</f>
        <v>94690</v>
      </c>
      <c r="Q12" s="11">
        <f>SUM(N12:P12)</f>
        <v>662830</v>
      </c>
      <c r="R12" s="11">
        <f>SUM(M12-Q12)</f>
        <v>3124770</v>
      </c>
      <c r="S12" s="14"/>
      <c r="T12" s="14"/>
      <c r="U12" s="14"/>
      <c r="V12" s="14"/>
      <c r="W12" s="14"/>
      <c r="X12" s="64">
        <v>40907</v>
      </c>
      <c r="Y12" s="31">
        <v>19547</v>
      </c>
      <c r="Z12" s="16" t="s">
        <v>65</v>
      </c>
    </row>
    <row r="13" spans="1:26" s="28" customFormat="1" ht="15" customHeight="1">
      <c r="A13" s="21" t="s">
        <v>12</v>
      </c>
      <c r="B13" s="16"/>
      <c r="C13" s="38"/>
      <c r="D13" s="3"/>
      <c r="E13" s="3"/>
      <c r="F13" s="29"/>
      <c r="G13" s="29"/>
      <c r="H13" s="32"/>
      <c r="I13" s="32"/>
      <c r="J13" s="32"/>
      <c r="K13" s="30"/>
      <c r="L13" s="30"/>
      <c r="M13" s="11"/>
      <c r="N13" s="11"/>
      <c r="O13" s="11"/>
      <c r="P13" s="11"/>
      <c r="Q13" s="11"/>
      <c r="R13" s="11"/>
      <c r="S13" s="14"/>
      <c r="T13" s="14"/>
      <c r="U13" s="14"/>
      <c r="V13" s="14"/>
      <c r="W13" s="14"/>
      <c r="X13" s="14"/>
      <c r="Y13" s="31"/>
      <c r="Z13" s="16"/>
    </row>
    <row r="14" spans="1:26" s="23" customFormat="1" ht="19.5" customHeight="1">
      <c r="A14" s="153" t="s">
        <v>13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86"/>
      <c r="M14" s="14">
        <f aca="true" t="shared" si="0" ref="M14:R14">SUM(M9:M12)</f>
        <v>24821000</v>
      </c>
      <c r="N14" s="14">
        <f t="shared" si="0"/>
        <v>325000</v>
      </c>
      <c r="O14" s="14">
        <f t="shared" si="0"/>
        <v>2748150</v>
      </c>
      <c r="P14" s="14">
        <f t="shared" si="0"/>
        <v>620525</v>
      </c>
      <c r="Q14" s="14">
        <f t="shared" si="0"/>
        <v>3693675</v>
      </c>
      <c r="R14" s="14">
        <f t="shared" si="0"/>
        <v>21127325</v>
      </c>
      <c r="S14" s="22"/>
      <c r="T14" s="22"/>
      <c r="U14" s="22"/>
      <c r="V14" s="22"/>
      <c r="W14" s="22"/>
      <c r="X14" s="22"/>
      <c r="Y14" s="39"/>
      <c r="Z14" s="39"/>
    </row>
    <row r="15" ht="28.5" customHeight="1"/>
    <row r="16" spans="1:18" ht="18.75">
      <c r="A16" s="7"/>
      <c r="B16" s="8"/>
      <c r="C16" s="9"/>
      <c r="D16" s="7"/>
      <c r="E16" s="7"/>
      <c r="F16" s="10"/>
      <c r="G16" s="10"/>
      <c r="H16" s="6" t="s">
        <v>29</v>
      </c>
      <c r="I16" s="37" t="s">
        <v>27</v>
      </c>
      <c r="J16" s="37" t="s">
        <v>28</v>
      </c>
      <c r="L16" s="37"/>
      <c r="N16" s="10"/>
      <c r="O16" s="10"/>
      <c r="P16" s="10"/>
      <c r="Q16" s="40"/>
      <c r="R16" s="41"/>
    </row>
    <row r="17" spans="1:36" s="24" customFormat="1" ht="15" customHeight="1" thickBot="1">
      <c r="A17" s="25"/>
      <c r="B17" s="25"/>
      <c r="C17" s="25"/>
      <c r="D17" s="25"/>
      <c r="E17" s="25"/>
      <c r="F17" s="25"/>
      <c r="G17" s="25"/>
      <c r="H17" s="26"/>
      <c r="I17" s="26"/>
      <c r="J17" s="26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  <c r="V17" s="27"/>
      <c r="W17" s="27"/>
      <c r="X17" s="25"/>
      <c r="Y17" s="26"/>
      <c r="Z17" s="25"/>
      <c r="AA17" s="25"/>
      <c r="AB17" s="25"/>
      <c r="AC17" s="25"/>
      <c r="AD17" s="27"/>
      <c r="AE17" s="27"/>
      <c r="AF17" s="27"/>
      <c r="AG17" s="27"/>
      <c r="AH17" s="27"/>
      <c r="AI17" s="27"/>
      <c r="AJ17" s="27"/>
    </row>
    <row r="18" spans="1:17" ht="26.25">
      <c r="A18" s="50"/>
      <c r="B18" s="51" t="s">
        <v>90</v>
      </c>
      <c r="C18" s="52"/>
      <c r="D18" s="53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15.75">
      <c r="A19" s="61">
        <v>1</v>
      </c>
      <c r="B19" s="62" t="s">
        <v>144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3"/>
      <c r="P19" s="63"/>
      <c r="Q19" s="57"/>
    </row>
    <row r="20" spans="1:17" s="71" customFormat="1" ht="16.5" customHeight="1">
      <c r="A20" s="61">
        <v>2</v>
      </c>
      <c r="B20" s="149" t="s">
        <v>96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8"/>
      <c r="Q20" s="70"/>
    </row>
    <row r="21" spans="1:17" ht="15.75">
      <c r="A21" s="61">
        <v>3</v>
      </c>
      <c r="B21" s="62" t="s">
        <v>95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3"/>
      <c r="P21" s="63"/>
      <c r="Q21" s="57"/>
    </row>
    <row r="22" spans="1:17" ht="15.75">
      <c r="A22" s="61">
        <v>4</v>
      </c>
      <c r="B22" s="62" t="s">
        <v>145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3"/>
      <c r="P22" s="63"/>
      <c r="Q22" s="57"/>
    </row>
    <row r="23" spans="1:17" ht="15.75">
      <c r="A23" s="61">
        <v>5</v>
      </c>
      <c r="B23" s="148" t="s">
        <v>120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57"/>
    </row>
    <row r="24" spans="1:17" ht="15.75">
      <c r="A24" s="61">
        <v>6</v>
      </c>
      <c r="B24" s="72" t="s">
        <v>94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57"/>
    </row>
    <row r="25" spans="1:17" ht="15.75">
      <c r="A25" s="61">
        <v>7</v>
      </c>
      <c r="B25" s="62" t="s">
        <v>146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57"/>
    </row>
    <row r="26" spans="1:17" ht="15.75">
      <c r="A26" s="61">
        <v>8</v>
      </c>
      <c r="B26" s="62" t="s">
        <v>147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57"/>
    </row>
    <row r="27" spans="1:17" s="67" customFormat="1" ht="15.75" customHeight="1">
      <c r="A27" s="61">
        <v>9</v>
      </c>
      <c r="B27" s="66" t="s">
        <v>117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9"/>
    </row>
    <row r="28" spans="1:17" ht="15.75" customHeight="1">
      <c r="A28" s="61">
        <v>10</v>
      </c>
      <c r="B28" s="65" t="s">
        <v>93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8"/>
      <c r="Q28" s="57"/>
    </row>
    <row r="29" spans="1:17" ht="15.75">
      <c r="A29" s="61">
        <v>11</v>
      </c>
      <c r="B29" s="101" t="s">
        <v>141</v>
      </c>
      <c r="C29" s="102"/>
      <c r="D29" s="102"/>
      <c r="E29" s="102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</row>
    <row r="30" spans="1:17" ht="15.75" thickBo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4" spans="11:13" ht="15">
      <c r="K34" s="104"/>
      <c r="L34" s="104"/>
      <c r="M34" s="104"/>
    </row>
    <row r="35" spans="11:13" ht="15">
      <c r="K35" s="104"/>
      <c r="L35" s="104"/>
      <c r="M35" s="104"/>
    </row>
    <row r="36" spans="11:13" ht="15">
      <c r="K36" s="104"/>
      <c r="L36" s="104"/>
      <c r="M36" s="104"/>
    </row>
    <row r="37" spans="11:13" ht="15">
      <c r="K37" s="104"/>
      <c r="L37" s="104"/>
      <c r="M37" s="104"/>
    </row>
    <row r="38" spans="11:13" ht="15">
      <c r="K38" s="104"/>
      <c r="L38" s="104"/>
      <c r="M38" s="104"/>
    </row>
    <row r="39" spans="11:13" ht="15">
      <c r="K39" s="104"/>
      <c r="L39" s="104"/>
      <c r="M39" s="104"/>
    </row>
    <row r="40" spans="11:13" ht="15">
      <c r="K40" s="104"/>
      <c r="L40" s="104"/>
      <c r="M40" s="104"/>
    </row>
    <row r="41" spans="11:13" ht="15">
      <c r="K41" s="104"/>
      <c r="L41" s="104"/>
      <c r="M41" s="104"/>
    </row>
    <row r="42" spans="11:13" ht="15">
      <c r="K42" s="104"/>
      <c r="L42" s="104"/>
      <c r="M42" s="104"/>
    </row>
    <row r="43" spans="11:13" ht="15">
      <c r="K43" s="104"/>
      <c r="L43" s="104"/>
      <c r="M43" s="104"/>
    </row>
    <row r="44" spans="11:13" ht="15">
      <c r="K44" s="104"/>
      <c r="L44" s="104"/>
      <c r="M44" s="104"/>
    </row>
    <row r="45" spans="11:13" ht="15">
      <c r="K45" s="104"/>
      <c r="L45" s="104"/>
      <c r="M45" s="104"/>
    </row>
    <row r="46" spans="11:13" ht="15">
      <c r="K46" s="104"/>
      <c r="L46" s="104"/>
      <c r="M46" s="104"/>
    </row>
    <row r="47" spans="11:13" ht="15">
      <c r="K47" s="104"/>
      <c r="L47" s="104"/>
      <c r="M47" s="104"/>
    </row>
    <row r="48" spans="11:13" ht="15">
      <c r="K48" s="104"/>
      <c r="L48" s="104"/>
      <c r="M48" s="104"/>
    </row>
    <row r="49" spans="11:13" ht="15">
      <c r="K49" s="104"/>
      <c r="L49" s="104"/>
      <c r="M49" s="104"/>
    </row>
    <row r="50" spans="11:13" ht="15">
      <c r="K50" s="104"/>
      <c r="L50" s="104"/>
      <c r="M50" s="104"/>
    </row>
    <row r="51" spans="11:13" ht="15">
      <c r="K51" s="104"/>
      <c r="L51" s="104"/>
      <c r="M51" s="104"/>
    </row>
  </sheetData>
  <sheetProtection/>
  <mergeCells count="30">
    <mergeCell ref="X4:Z4"/>
    <mergeCell ref="V4:V6"/>
    <mergeCell ref="W4:W6"/>
    <mergeCell ref="X5:X6"/>
    <mergeCell ref="Y5:Y6"/>
    <mergeCell ref="Z5:Z6"/>
    <mergeCell ref="A14:K14"/>
    <mergeCell ref="N5:O5"/>
    <mergeCell ref="S5:S6"/>
    <mergeCell ref="T5:T6"/>
    <mergeCell ref="F4:F6"/>
    <mergeCell ref="G4:G6"/>
    <mergeCell ref="H4:H6"/>
    <mergeCell ref="B23:P23"/>
    <mergeCell ref="K4:K6"/>
    <mergeCell ref="N4:P4"/>
    <mergeCell ref="B20:P20"/>
    <mergeCell ref="U5:U6"/>
    <mergeCell ref="I4:J5"/>
    <mergeCell ref="M4:M6"/>
    <mergeCell ref="Q4:Q6"/>
    <mergeCell ref="R4:R6"/>
    <mergeCell ref="S4:U4"/>
    <mergeCell ref="A2:V2"/>
    <mergeCell ref="A3:V3"/>
    <mergeCell ref="A4:A6"/>
    <mergeCell ref="B4:B6"/>
    <mergeCell ref="C4:C6"/>
    <mergeCell ref="D4:D6"/>
    <mergeCell ref="E4:E6"/>
  </mergeCells>
  <printOptions/>
  <pageMargins left="0.26" right="0.85" top="0.7480314960629921" bottom="0.7480314960629921" header="0.31496062992125984" footer="0.31496062992125984"/>
  <pageSetup fitToHeight="106" fitToWidth="1" orientation="landscape" paperSize="5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PageLayoutView="0" workbookViewId="0" topLeftCell="A23">
      <selection activeCell="B26" sqref="B26:B27"/>
    </sheetView>
  </sheetViews>
  <sheetFormatPr defaultColWidth="9.140625" defaultRowHeight="15"/>
  <cols>
    <col min="1" max="1" width="0.2890625" style="0" customWidth="1"/>
    <col min="2" max="2" width="4.57421875" style="0" customWidth="1"/>
    <col min="3" max="3" width="28.28125" style="0" customWidth="1"/>
    <col min="4" max="4" width="19.28125" style="0" customWidth="1"/>
    <col min="5" max="5" width="18.8515625" style="0" customWidth="1"/>
    <col min="6" max="6" width="18.28125" style="0" customWidth="1"/>
    <col min="7" max="7" width="11.28125" style="0" customWidth="1"/>
    <col min="8" max="8" width="8.140625" style="0" bestFit="1" customWidth="1"/>
    <col min="9" max="9" width="9.7109375" style="0" customWidth="1"/>
    <col min="10" max="10" width="12.8515625" style="0" customWidth="1"/>
    <col min="11" max="11" width="30.421875" style="0" bestFit="1" customWidth="1"/>
    <col min="12" max="12" width="17.57421875" style="0" customWidth="1"/>
  </cols>
  <sheetData>
    <row r="2" spans="2:12" ht="18.75"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8.75">
      <c r="B3" s="138" t="s">
        <v>200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5" spans="2:6" ht="15.75">
      <c r="B5" s="91" t="s">
        <v>230</v>
      </c>
      <c r="C5" s="73"/>
      <c r="D5" s="73"/>
      <c r="E5" s="73"/>
      <c r="F5" s="73"/>
    </row>
    <row r="6" spans="2:8" ht="27" customHeight="1">
      <c r="B6" s="168" t="s">
        <v>0</v>
      </c>
      <c r="C6" s="173" t="s">
        <v>134</v>
      </c>
      <c r="D6" s="174"/>
      <c r="E6" s="166" t="s">
        <v>97</v>
      </c>
      <c r="F6" s="166" t="s">
        <v>98</v>
      </c>
      <c r="G6" s="56"/>
      <c r="H6" s="56"/>
    </row>
    <row r="7" spans="2:8" ht="17.25" customHeight="1">
      <c r="B7" s="169"/>
      <c r="C7" s="75" t="s">
        <v>101</v>
      </c>
      <c r="D7" s="75" t="s">
        <v>116</v>
      </c>
      <c r="E7" s="167"/>
      <c r="F7" s="167"/>
      <c r="G7" s="56"/>
      <c r="H7" s="56"/>
    </row>
    <row r="8" spans="2:12" s="98" customFormat="1" ht="9" customHeight="1">
      <c r="B8" s="95">
        <v>1</v>
      </c>
      <c r="C8" s="95">
        <v>4</v>
      </c>
      <c r="D8" s="95">
        <v>5</v>
      </c>
      <c r="E8" s="96">
        <v>2</v>
      </c>
      <c r="F8" s="95">
        <v>3</v>
      </c>
      <c r="G8" s="97"/>
      <c r="H8" s="97"/>
      <c r="K8" s="99"/>
      <c r="L8" s="99"/>
    </row>
    <row r="9" spans="2:8" ht="20.25" customHeight="1">
      <c r="B9" s="76">
        <v>1</v>
      </c>
      <c r="C9" s="76"/>
      <c r="D9" s="76"/>
      <c r="E9" s="74"/>
      <c r="F9" s="74"/>
      <c r="G9" s="87"/>
      <c r="H9" s="87"/>
    </row>
    <row r="10" spans="2:8" ht="20.25" customHeight="1">
      <c r="B10" s="76">
        <v>2</v>
      </c>
      <c r="C10" s="76"/>
      <c r="D10" s="76"/>
      <c r="E10" s="74"/>
      <c r="F10" s="74"/>
      <c r="G10" s="87"/>
      <c r="H10" s="87"/>
    </row>
    <row r="11" spans="2:8" ht="20.25" customHeight="1">
      <c r="B11" s="76">
        <v>3</v>
      </c>
      <c r="C11" s="76"/>
      <c r="D11" s="76"/>
      <c r="E11" s="74"/>
      <c r="F11" s="74"/>
      <c r="G11" s="87"/>
      <c r="H11" s="87"/>
    </row>
    <row r="12" spans="2:8" ht="20.25" customHeight="1">
      <c r="B12" s="77" t="s">
        <v>100</v>
      </c>
      <c r="C12" s="77"/>
      <c r="D12" s="77"/>
      <c r="E12" s="78"/>
      <c r="F12" s="78"/>
      <c r="G12" s="88"/>
      <c r="H12" s="88"/>
    </row>
    <row r="13" spans="2:8" s="67" customFormat="1" ht="18.75" customHeight="1">
      <c r="B13" s="175" t="s">
        <v>116</v>
      </c>
      <c r="C13" s="176"/>
      <c r="D13" s="82"/>
      <c r="E13" s="74"/>
      <c r="F13" s="74"/>
      <c r="G13" s="89"/>
      <c r="H13" s="90"/>
    </row>
    <row r="14" spans="2:8" s="67" customFormat="1" ht="18.75" customHeight="1">
      <c r="B14" s="134"/>
      <c r="C14" s="134"/>
      <c r="D14" s="89"/>
      <c r="E14" s="90"/>
      <c r="F14" s="90"/>
      <c r="G14" s="89"/>
      <c r="H14" s="90"/>
    </row>
    <row r="16" spans="2:6" ht="15.75">
      <c r="B16" s="91" t="s">
        <v>224</v>
      </c>
      <c r="C16" s="73"/>
      <c r="D16" s="73"/>
      <c r="E16" s="73"/>
      <c r="F16" s="73"/>
    </row>
    <row r="17" spans="2:11" ht="15">
      <c r="B17" s="190" t="s">
        <v>0</v>
      </c>
      <c r="C17" s="170" t="s">
        <v>133</v>
      </c>
      <c r="D17" s="172" t="s">
        <v>1</v>
      </c>
      <c r="E17" s="182" t="s">
        <v>2</v>
      </c>
      <c r="F17" s="145" t="s">
        <v>14</v>
      </c>
      <c r="G17" s="145" t="s">
        <v>67</v>
      </c>
      <c r="H17" s="145" t="s">
        <v>3</v>
      </c>
      <c r="I17" s="145" t="s">
        <v>4</v>
      </c>
      <c r="J17" s="145" t="s">
        <v>5</v>
      </c>
      <c r="K17" s="188" t="s">
        <v>99</v>
      </c>
    </row>
    <row r="18" spans="2:11" ht="15">
      <c r="B18" s="190"/>
      <c r="C18" s="171"/>
      <c r="D18" s="172"/>
      <c r="E18" s="183"/>
      <c r="F18" s="147"/>
      <c r="G18" s="147"/>
      <c r="H18" s="147"/>
      <c r="I18" s="147"/>
      <c r="J18" s="147"/>
      <c r="K18" s="189"/>
    </row>
    <row r="19" spans="2:11" s="100" customFormat="1" ht="12.75" customHeight="1">
      <c r="B19" s="95">
        <v>1</v>
      </c>
      <c r="C19" s="95">
        <v>2</v>
      </c>
      <c r="D19" s="95">
        <v>3</v>
      </c>
      <c r="E19" s="95">
        <v>4</v>
      </c>
      <c r="F19" s="95">
        <v>5</v>
      </c>
      <c r="G19" s="95">
        <v>6</v>
      </c>
      <c r="H19" s="95">
        <v>4</v>
      </c>
      <c r="I19" s="95">
        <v>5</v>
      </c>
      <c r="J19" s="95">
        <v>6</v>
      </c>
      <c r="K19" s="95">
        <v>7</v>
      </c>
    </row>
    <row r="20" spans="2:11" ht="15">
      <c r="B20" s="77">
        <v>1</v>
      </c>
      <c r="C20" s="81" t="s">
        <v>130</v>
      </c>
      <c r="D20" s="140" t="s">
        <v>203</v>
      </c>
      <c r="E20" s="77" t="s">
        <v>207</v>
      </c>
      <c r="F20" s="77" t="s">
        <v>207</v>
      </c>
      <c r="G20" s="77" t="s">
        <v>207</v>
      </c>
      <c r="H20" s="77" t="s">
        <v>207</v>
      </c>
      <c r="I20" s="77" t="s">
        <v>207</v>
      </c>
      <c r="J20" s="77" t="s">
        <v>207</v>
      </c>
      <c r="K20" s="78" t="s">
        <v>205</v>
      </c>
    </row>
    <row r="21" spans="2:11" ht="15">
      <c r="B21" s="77">
        <v>2</v>
      </c>
      <c r="C21" s="81" t="s">
        <v>130</v>
      </c>
      <c r="D21" s="140" t="s">
        <v>204</v>
      </c>
      <c r="E21" s="77" t="s">
        <v>207</v>
      </c>
      <c r="F21" s="77" t="s">
        <v>207</v>
      </c>
      <c r="G21" s="77" t="s">
        <v>207</v>
      </c>
      <c r="H21" s="77" t="s">
        <v>207</v>
      </c>
      <c r="I21" s="77" t="s">
        <v>207</v>
      </c>
      <c r="J21" s="77" t="s">
        <v>207</v>
      </c>
      <c r="K21" s="78" t="s">
        <v>206</v>
      </c>
    </row>
    <row r="22" spans="2:11" ht="15">
      <c r="B22" s="77">
        <v>3</v>
      </c>
      <c r="C22" s="132" t="s">
        <v>210</v>
      </c>
      <c r="D22" s="140" t="s">
        <v>208</v>
      </c>
      <c r="E22" s="77" t="s">
        <v>207</v>
      </c>
      <c r="F22" s="77" t="s">
        <v>207</v>
      </c>
      <c r="G22" s="77" t="s">
        <v>207</v>
      </c>
      <c r="H22" s="77" t="s">
        <v>207</v>
      </c>
      <c r="I22" s="77" t="s">
        <v>207</v>
      </c>
      <c r="J22" s="77" t="s">
        <v>207</v>
      </c>
      <c r="K22" s="133" t="s">
        <v>209</v>
      </c>
    </row>
    <row r="23" spans="2:11" ht="15">
      <c r="B23" s="77" t="s">
        <v>100</v>
      </c>
      <c r="C23" s="77"/>
      <c r="D23" s="77"/>
      <c r="E23" s="77"/>
      <c r="F23" s="78"/>
      <c r="G23" s="78"/>
      <c r="H23" s="78"/>
      <c r="I23" s="78"/>
      <c r="J23" s="78"/>
      <c r="K23" s="78"/>
    </row>
    <row r="25" spans="2:6" ht="15.75">
      <c r="B25" s="91" t="s">
        <v>231</v>
      </c>
      <c r="C25" s="73"/>
      <c r="D25" s="73"/>
      <c r="E25" s="73"/>
      <c r="F25" s="73"/>
    </row>
    <row r="26" spans="2:11" ht="15" customHeight="1">
      <c r="B26" s="190" t="s">
        <v>0</v>
      </c>
      <c r="C26" s="172" t="s">
        <v>1</v>
      </c>
      <c r="D26" s="182" t="s">
        <v>2</v>
      </c>
      <c r="E26" s="145" t="s">
        <v>14</v>
      </c>
      <c r="F26" s="145" t="s">
        <v>67</v>
      </c>
      <c r="G26" s="145" t="s">
        <v>3</v>
      </c>
      <c r="H26" s="145" t="s">
        <v>4</v>
      </c>
      <c r="I26" s="145" t="s">
        <v>5</v>
      </c>
      <c r="J26" s="184" t="s">
        <v>99</v>
      </c>
      <c r="K26" s="185"/>
    </row>
    <row r="27" spans="2:11" ht="15">
      <c r="B27" s="190"/>
      <c r="C27" s="172"/>
      <c r="D27" s="183"/>
      <c r="E27" s="147"/>
      <c r="F27" s="147"/>
      <c r="G27" s="147"/>
      <c r="H27" s="147"/>
      <c r="I27" s="147"/>
      <c r="J27" s="186"/>
      <c r="K27" s="187"/>
    </row>
    <row r="28" spans="2:11" s="100" customFormat="1" ht="12.75" customHeight="1">
      <c r="B28" s="95">
        <v>1</v>
      </c>
      <c r="C28" s="95">
        <v>3</v>
      </c>
      <c r="D28" s="95">
        <v>4</v>
      </c>
      <c r="E28" s="95">
        <v>5</v>
      </c>
      <c r="F28" s="95">
        <v>6</v>
      </c>
      <c r="G28" s="95">
        <v>4</v>
      </c>
      <c r="H28" s="95">
        <v>5</v>
      </c>
      <c r="I28" s="95">
        <v>6</v>
      </c>
      <c r="J28" s="193">
        <v>7</v>
      </c>
      <c r="K28" s="194"/>
    </row>
    <row r="29" spans="2:11" ht="15">
      <c r="B29" s="77">
        <v>1</v>
      </c>
      <c r="C29" s="140" t="s">
        <v>225</v>
      </c>
      <c r="D29" s="77" t="s">
        <v>207</v>
      </c>
      <c r="E29" s="77" t="s">
        <v>207</v>
      </c>
      <c r="F29" s="77" t="s">
        <v>207</v>
      </c>
      <c r="G29" s="77" t="s">
        <v>207</v>
      </c>
      <c r="H29" s="77" t="s">
        <v>207</v>
      </c>
      <c r="I29" s="77" t="s">
        <v>207</v>
      </c>
      <c r="J29" s="191" t="s">
        <v>209</v>
      </c>
      <c r="K29" s="192"/>
    </row>
    <row r="30" spans="2:11" ht="15">
      <c r="B30" s="77">
        <v>2</v>
      </c>
      <c r="C30" s="140"/>
      <c r="D30" s="77"/>
      <c r="E30" s="77"/>
      <c r="F30" s="77"/>
      <c r="G30" s="77"/>
      <c r="H30" s="77"/>
      <c r="I30" s="77"/>
      <c r="J30" s="191"/>
      <c r="K30" s="192"/>
    </row>
    <row r="31" spans="2:11" ht="15">
      <c r="B31" s="77">
        <v>3</v>
      </c>
      <c r="C31" s="140"/>
      <c r="D31" s="77"/>
      <c r="E31" s="77"/>
      <c r="F31" s="77"/>
      <c r="G31" s="77"/>
      <c r="H31" s="77"/>
      <c r="I31" s="77"/>
      <c r="J31" s="191"/>
      <c r="K31" s="192"/>
    </row>
    <row r="32" spans="2:11" ht="15">
      <c r="B32" s="77" t="s">
        <v>100</v>
      </c>
      <c r="C32" s="77"/>
      <c r="D32" s="77"/>
      <c r="E32" s="78"/>
      <c r="F32" s="78"/>
      <c r="G32" s="78"/>
      <c r="H32" s="78"/>
      <c r="I32" s="78"/>
      <c r="J32" s="195"/>
      <c r="K32" s="196"/>
    </row>
    <row r="34" ht="15">
      <c r="B34" s="73" t="s">
        <v>226</v>
      </c>
    </row>
    <row r="35" spans="2:6" ht="15">
      <c r="B35" s="177" t="s">
        <v>0</v>
      </c>
      <c r="C35" s="179" t="s">
        <v>14</v>
      </c>
      <c r="D35" s="180"/>
      <c r="E35" s="181"/>
      <c r="F35" s="177" t="s">
        <v>116</v>
      </c>
    </row>
    <row r="36" spans="2:6" s="137" customFormat="1" ht="15">
      <c r="B36" s="178"/>
      <c r="C36" s="81" t="s">
        <v>211</v>
      </c>
      <c r="D36" s="81" t="s">
        <v>212</v>
      </c>
      <c r="E36" s="81" t="s">
        <v>213</v>
      </c>
      <c r="F36" s="178"/>
    </row>
    <row r="37" spans="2:6" ht="15">
      <c r="B37" s="136">
        <v>1</v>
      </c>
      <c r="C37" s="81"/>
      <c r="D37" s="81"/>
      <c r="E37" s="81"/>
      <c r="F37" s="135"/>
    </row>
    <row r="38" spans="2:6" ht="15">
      <c r="B38" s="77">
        <v>2</v>
      </c>
      <c r="C38" s="78"/>
      <c r="D38" s="78"/>
      <c r="E38" s="78"/>
      <c r="F38" s="78"/>
    </row>
    <row r="39" spans="2:6" ht="15">
      <c r="B39" s="77">
        <v>3</v>
      </c>
      <c r="C39" s="78"/>
      <c r="D39" s="78"/>
      <c r="E39" s="78"/>
      <c r="F39" s="78"/>
    </row>
    <row r="40" spans="2:6" ht="15">
      <c r="B40" s="77" t="s">
        <v>100</v>
      </c>
      <c r="C40" s="78"/>
      <c r="D40" s="78"/>
      <c r="E40" s="78"/>
      <c r="F40" s="78"/>
    </row>
    <row r="42" ht="15">
      <c r="F42" t="s">
        <v>115</v>
      </c>
    </row>
    <row r="43" ht="15">
      <c r="F43" t="s">
        <v>142</v>
      </c>
    </row>
    <row r="44" ht="15.75">
      <c r="C44" s="103" t="s">
        <v>199</v>
      </c>
    </row>
    <row r="47" ht="15">
      <c r="F47" t="s">
        <v>143</v>
      </c>
    </row>
    <row r="48" ht="15">
      <c r="F48" t="s">
        <v>2</v>
      </c>
    </row>
  </sheetData>
  <sheetProtection/>
  <mergeCells count="32">
    <mergeCell ref="J32:K32"/>
    <mergeCell ref="B26:B27"/>
    <mergeCell ref="C26:C27"/>
    <mergeCell ref="D26:D27"/>
    <mergeCell ref="E26:E27"/>
    <mergeCell ref="F26:F27"/>
    <mergeCell ref="H17:H18"/>
    <mergeCell ref="J29:K29"/>
    <mergeCell ref="J28:K28"/>
    <mergeCell ref="J17:J18"/>
    <mergeCell ref="J30:K30"/>
    <mergeCell ref="J31:K31"/>
    <mergeCell ref="B35:B36"/>
    <mergeCell ref="C35:E35"/>
    <mergeCell ref="F35:F36"/>
    <mergeCell ref="E17:E18"/>
    <mergeCell ref="F17:F18"/>
    <mergeCell ref="J26:K27"/>
    <mergeCell ref="G26:G27"/>
    <mergeCell ref="H26:H27"/>
    <mergeCell ref="I26:I27"/>
    <mergeCell ref="K17:K18"/>
    <mergeCell ref="E6:E7"/>
    <mergeCell ref="F6:F7"/>
    <mergeCell ref="B6:B7"/>
    <mergeCell ref="C17:C18"/>
    <mergeCell ref="D17:D18"/>
    <mergeCell ref="I17:I18"/>
    <mergeCell ref="C6:D6"/>
    <mergeCell ref="B13:C13"/>
    <mergeCell ref="B17:B18"/>
    <mergeCell ref="G17:G18"/>
  </mergeCells>
  <printOptions/>
  <pageMargins left="0.7" right="0.7" top="0.5" bottom="0.75" header="0.3" footer="0.3"/>
  <pageSetup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SheetLayoutView="85" zoomScalePageLayoutView="0" workbookViewId="0" topLeftCell="A1">
      <selection activeCell="C24" sqref="C24"/>
    </sheetView>
  </sheetViews>
  <sheetFormatPr defaultColWidth="9.140625" defaultRowHeight="15"/>
  <cols>
    <col min="1" max="1" width="4.00390625" style="2" customWidth="1"/>
    <col min="2" max="2" width="20.00390625" style="0" customWidth="1"/>
    <col min="3" max="3" width="19.28125" style="0" bestFit="1" customWidth="1"/>
    <col min="4" max="4" width="13.140625" style="0" bestFit="1" customWidth="1"/>
    <col min="5" max="5" width="19.28125" style="0" customWidth="1"/>
    <col min="6" max="6" width="23.00390625" style="0" customWidth="1"/>
    <col min="7" max="7" width="11.7109375" style="0" customWidth="1"/>
    <col min="8" max="8" width="14.28125" style="0" customWidth="1"/>
  </cols>
  <sheetData>
    <row r="1" spans="1:8" ht="18.75">
      <c r="A1" s="141" t="s">
        <v>156</v>
      </c>
      <c r="B1" s="141"/>
      <c r="C1" s="141"/>
      <c r="D1" s="141"/>
      <c r="E1" s="141"/>
      <c r="F1" s="141"/>
      <c r="G1" s="141"/>
      <c r="H1" s="141"/>
    </row>
    <row r="2" spans="1:10" ht="18.75">
      <c r="A2" s="114"/>
      <c r="B2" s="114"/>
      <c r="C2" s="115"/>
      <c r="D2" s="114"/>
      <c r="E2" s="114"/>
      <c r="F2" s="114"/>
      <c r="G2" s="114"/>
      <c r="H2" s="114"/>
      <c r="I2" s="114"/>
      <c r="J2" s="114"/>
    </row>
    <row r="3" spans="1:8" s="1" customFormat="1" ht="24" customHeight="1">
      <c r="A3" s="144"/>
      <c r="B3" s="144" t="s">
        <v>1</v>
      </c>
      <c r="C3" s="145" t="s">
        <v>2</v>
      </c>
      <c r="D3" s="144" t="s">
        <v>4</v>
      </c>
      <c r="E3" s="145" t="s">
        <v>153</v>
      </c>
      <c r="F3" s="197" t="s">
        <v>108</v>
      </c>
      <c r="G3" s="159"/>
      <c r="H3" s="145" t="s">
        <v>202</v>
      </c>
    </row>
    <row r="4" spans="1:8" s="1" customFormat="1" ht="19.5" customHeight="1">
      <c r="A4" s="144"/>
      <c r="B4" s="144"/>
      <c r="C4" s="147"/>
      <c r="D4" s="144"/>
      <c r="E4" s="147"/>
      <c r="F4" s="105" t="s">
        <v>101</v>
      </c>
      <c r="G4" s="105" t="s">
        <v>102</v>
      </c>
      <c r="H4" s="147"/>
    </row>
    <row r="5" spans="1:8" s="36" customFormat="1" ht="17.25" customHeight="1">
      <c r="A5" s="107" t="s">
        <v>33</v>
      </c>
      <c r="B5" s="108" t="s">
        <v>149</v>
      </c>
      <c r="C5" s="108" t="s">
        <v>186</v>
      </c>
      <c r="D5" s="107" t="s">
        <v>150</v>
      </c>
      <c r="E5" s="107" t="s">
        <v>154</v>
      </c>
      <c r="F5" s="116" t="s">
        <v>148</v>
      </c>
      <c r="G5" s="117" t="s">
        <v>163</v>
      </c>
      <c r="H5" s="128"/>
    </row>
    <row r="6" spans="1:8" s="36" customFormat="1" ht="17.25" customHeight="1">
      <c r="A6" s="109" t="s">
        <v>34</v>
      </c>
      <c r="B6" s="110" t="s">
        <v>151</v>
      </c>
      <c r="C6" s="126" t="s">
        <v>185</v>
      </c>
      <c r="D6" s="109" t="s">
        <v>152</v>
      </c>
      <c r="E6" s="109" t="s">
        <v>155</v>
      </c>
      <c r="F6" s="118" t="s">
        <v>148</v>
      </c>
      <c r="G6" s="119" t="s">
        <v>163</v>
      </c>
      <c r="H6" s="129"/>
    </row>
    <row r="7" spans="1:8" s="36" customFormat="1" ht="17.25" customHeight="1">
      <c r="A7" s="109" t="s">
        <v>35</v>
      </c>
      <c r="B7" s="131" t="s">
        <v>157</v>
      </c>
      <c r="C7" s="110" t="s">
        <v>188</v>
      </c>
      <c r="D7" s="111" t="s">
        <v>159</v>
      </c>
      <c r="E7" s="109" t="s">
        <v>158</v>
      </c>
      <c r="F7" s="118" t="s">
        <v>162</v>
      </c>
      <c r="G7" s="119" t="s">
        <v>164</v>
      </c>
      <c r="H7" s="129"/>
    </row>
    <row r="8" spans="1:8" s="36" customFormat="1" ht="17.25" customHeight="1">
      <c r="A8" s="109" t="s">
        <v>36</v>
      </c>
      <c r="B8" s="131" t="s">
        <v>220</v>
      </c>
      <c r="C8" s="110" t="s">
        <v>189</v>
      </c>
      <c r="D8" s="111" t="s">
        <v>160</v>
      </c>
      <c r="E8" s="109" t="s">
        <v>161</v>
      </c>
      <c r="F8" s="118" t="s">
        <v>162</v>
      </c>
      <c r="G8" s="119" t="s">
        <v>164</v>
      </c>
      <c r="H8" s="129"/>
    </row>
    <row r="9" spans="1:8" s="36" customFormat="1" ht="17.25" customHeight="1">
      <c r="A9" s="109" t="s">
        <v>37</v>
      </c>
      <c r="B9" s="131" t="s">
        <v>165</v>
      </c>
      <c r="C9" s="110" t="s">
        <v>190</v>
      </c>
      <c r="D9" s="111" t="s">
        <v>166</v>
      </c>
      <c r="E9" s="109" t="s">
        <v>167</v>
      </c>
      <c r="F9" s="118" t="s">
        <v>162</v>
      </c>
      <c r="G9" s="119" t="s">
        <v>164</v>
      </c>
      <c r="H9" s="129"/>
    </row>
    <row r="10" spans="1:8" s="36" customFormat="1" ht="17.25" customHeight="1">
      <c r="A10" s="109" t="s">
        <v>38</v>
      </c>
      <c r="B10" s="139" t="s">
        <v>221</v>
      </c>
      <c r="C10" s="110" t="s">
        <v>191</v>
      </c>
      <c r="D10" s="111" t="s">
        <v>168</v>
      </c>
      <c r="E10" s="109" t="s">
        <v>169</v>
      </c>
      <c r="F10" s="118" t="s">
        <v>162</v>
      </c>
      <c r="G10" s="119" t="s">
        <v>164</v>
      </c>
      <c r="H10" s="129"/>
    </row>
    <row r="11" spans="1:8" s="36" customFormat="1" ht="17.25" customHeight="1">
      <c r="A11" s="109" t="s">
        <v>39</v>
      </c>
      <c r="B11" s="131" t="s">
        <v>214</v>
      </c>
      <c r="C11" s="110" t="s">
        <v>192</v>
      </c>
      <c r="D11" s="111" t="s">
        <v>172</v>
      </c>
      <c r="E11" s="109" t="s">
        <v>170</v>
      </c>
      <c r="F11" s="118" t="s">
        <v>162</v>
      </c>
      <c r="G11" s="119" t="s">
        <v>164</v>
      </c>
      <c r="H11" s="129"/>
    </row>
    <row r="12" spans="1:8" s="36" customFormat="1" ht="17.25" customHeight="1">
      <c r="A12" s="109" t="s">
        <v>40</v>
      </c>
      <c r="B12" s="131" t="s">
        <v>222</v>
      </c>
      <c r="C12" s="110" t="s">
        <v>193</v>
      </c>
      <c r="D12" s="111" t="s">
        <v>173</v>
      </c>
      <c r="E12" s="109" t="s">
        <v>171</v>
      </c>
      <c r="F12" s="118" t="s">
        <v>162</v>
      </c>
      <c r="G12" s="119" t="s">
        <v>164</v>
      </c>
      <c r="H12" s="129"/>
    </row>
    <row r="13" spans="1:8" s="36" customFormat="1" ht="17.25" customHeight="1">
      <c r="A13" s="109" t="s">
        <v>41</v>
      </c>
      <c r="B13" s="131" t="s">
        <v>215</v>
      </c>
      <c r="C13" s="110" t="s">
        <v>194</v>
      </c>
      <c r="D13" s="111" t="s">
        <v>174</v>
      </c>
      <c r="E13" s="109" t="s">
        <v>175</v>
      </c>
      <c r="F13" s="118" t="s">
        <v>162</v>
      </c>
      <c r="G13" s="120" t="s">
        <v>164</v>
      </c>
      <c r="H13" s="129"/>
    </row>
    <row r="14" spans="1:8" s="36" customFormat="1" ht="17.25" customHeight="1">
      <c r="A14" s="109" t="s">
        <v>42</v>
      </c>
      <c r="B14" s="131" t="s">
        <v>216</v>
      </c>
      <c r="C14" s="125" t="s">
        <v>187</v>
      </c>
      <c r="D14" s="111" t="s">
        <v>176</v>
      </c>
      <c r="E14" s="109" t="s">
        <v>177</v>
      </c>
      <c r="F14" s="118" t="s">
        <v>132</v>
      </c>
      <c r="G14" s="121">
        <v>41339</v>
      </c>
      <c r="H14" s="129"/>
    </row>
    <row r="15" spans="1:8" s="36" customFormat="1" ht="17.25" customHeight="1">
      <c r="A15" s="109" t="s">
        <v>43</v>
      </c>
      <c r="B15" s="110" t="s">
        <v>217</v>
      </c>
      <c r="C15" s="110" t="s">
        <v>195</v>
      </c>
      <c r="D15" s="109" t="s">
        <v>178</v>
      </c>
      <c r="E15" s="109" t="s">
        <v>183</v>
      </c>
      <c r="F15" s="118" t="s">
        <v>184</v>
      </c>
      <c r="G15" s="121">
        <v>41370</v>
      </c>
      <c r="H15" s="129"/>
    </row>
    <row r="16" spans="1:8" s="36" customFormat="1" ht="17.25" customHeight="1">
      <c r="A16" s="109" t="s">
        <v>44</v>
      </c>
      <c r="B16" s="110" t="s">
        <v>218</v>
      </c>
      <c r="C16" s="110" t="s">
        <v>196</v>
      </c>
      <c r="D16" s="109" t="s">
        <v>179</v>
      </c>
      <c r="E16" s="109" t="s">
        <v>177</v>
      </c>
      <c r="F16" s="118" t="s">
        <v>184</v>
      </c>
      <c r="G16" s="121">
        <v>41370</v>
      </c>
      <c r="H16" s="129"/>
    </row>
    <row r="17" spans="1:8" s="36" customFormat="1" ht="17.25" customHeight="1">
      <c r="A17" s="109" t="s">
        <v>45</v>
      </c>
      <c r="B17" s="110" t="s">
        <v>223</v>
      </c>
      <c r="C17" s="110" t="s">
        <v>197</v>
      </c>
      <c r="D17" s="109" t="s">
        <v>180</v>
      </c>
      <c r="E17" s="109" t="s">
        <v>182</v>
      </c>
      <c r="F17" s="118" t="s">
        <v>184</v>
      </c>
      <c r="G17" s="121">
        <v>41370</v>
      </c>
      <c r="H17" s="129"/>
    </row>
    <row r="18" spans="1:8" s="4" customFormat="1" ht="19.5" customHeight="1">
      <c r="A18" s="112" t="s">
        <v>46</v>
      </c>
      <c r="B18" s="124" t="s">
        <v>219</v>
      </c>
      <c r="C18" s="124" t="s">
        <v>198</v>
      </c>
      <c r="D18" s="113" t="s">
        <v>181</v>
      </c>
      <c r="E18" s="112" t="s">
        <v>155</v>
      </c>
      <c r="F18" s="122" t="s">
        <v>184</v>
      </c>
      <c r="G18" s="123">
        <v>41370</v>
      </c>
      <c r="H18" s="130"/>
    </row>
    <row r="19" ht="12.75" customHeight="1"/>
    <row r="20" ht="15">
      <c r="I20" s="106"/>
    </row>
    <row r="21" spans="2:3" ht="15">
      <c r="B21" s="127" t="s">
        <v>201</v>
      </c>
      <c r="C21" s="73" t="s">
        <v>227</v>
      </c>
    </row>
    <row r="22" ht="15">
      <c r="C22" s="73" t="s">
        <v>228</v>
      </c>
    </row>
    <row r="23" ht="15">
      <c r="C23" s="73" t="s">
        <v>229</v>
      </c>
    </row>
  </sheetData>
  <sheetProtection/>
  <mergeCells count="8">
    <mergeCell ref="A1:H1"/>
    <mergeCell ref="F3:G3"/>
    <mergeCell ref="E3:E4"/>
    <mergeCell ref="A3:A4"/>
    <mergeCell ref="B3:B4"/>
    <mergeCell ref="D3:D4"/>
    <mergeCell ref="C3:C4"/>
    <mergeCell ref="H3:H4"/>
  </mergeCells>
  <printOptions/>
  <pageMargins left="0.26" right="0.85" top="0.748031496062992" bottom="0.748031496062992" header="0.31496062992126" footer="0.31496062992126"/>
  <pageSetup fitToHeight="106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erwantosi</dc:creator>
  <cp:keywords/>
  <dc:description/>
  <cp:lastModifiedBy>ACER</cp:lastModifiedBy>
  <cp:lastPrinted>2013-09-20T01:48:38Z</cp:lastPrinted>
  <dcterms:created xsi:type="dcterms:W3CDTF">2012-10-08T01:12:43Z</dcterms:created>
  <dcterms:modified xsi:type="dcterms:W3CDTF">2013-09-21T04:54:47Z</dcterms:modified>
  <cp:category/>
  <cp:version/>
  <cp:contentType/>
  <cp:contentStatus/>
</cp:coreProperties>
</file>